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93A04EFE-E0DF-469B-933D-134DE8E30E34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" i="5" l="1"/>
  <c r="F6" i="5"/>
  <c r="G6" i="5"/>
  <c r="H6" i="5"/>
  <c r="I6" i="5"/>
  <c r="J6" i="5"/>
  <c r="K6" i="5"/>
  <c r="L6" i="5"/>
  <c r="M6" i="5"/>
  <c r="N6" i="5"/>
  <c r="O6" i="5"/>
  <c r="E6" i="5"/>
  <c r="F4" i="3" l="1" a="1"/>
  <c r="F6" i="3" s="1"/>
  <c r="C4" i="3" a="1"/>
  <c r="C4" i="3" s="1"/>
  <c r="F7" i="3" l="1"/>
  <c r="F12" i="3"/>
  <c r="F8" i="3"/>
  <c r="F4" i="3"/>
  <c r="F5" i="3"/>
  <c r="F9" i="3"/>
  <c r="F11" i="3"/>
  <c r="F13" i="3"/>
  <c r="F10" i="3"/>
  <c r="C11" i="3"/>
  <c r="C10" i="3"/>
  <c r="C9" i="3"/>
  <c r="C8" i="3"/>
  <c r="C7" i="3"/>
  <c r="C12" i="3"/>
  <c r="C13" i="3"/>
  <c r="C6" i="3"/>
  <c r="C5" i="3"/>
  <c r="B2" i="3"/>
  <c r="F14" i="3" l="1"/>
  <c r="G4" i="3" a="1"/>
  <c r="G6" i="3" s="1"/>
  <c r="G12" i="3" l="1"/>
  <c r="G10" i="3"/>
  <c r="G8" i="3"/>
  <c r="G7" i="3"/>
  <c r="G5" i="3"/>
  <c r="G4" i="3"/>
  <c r="G11" i="3"/>
  <c r="G9" i="3"/>
  <c r="G13" i="3"/>
  <c r="C15" i="3"/>
  <c r="E14" i="3" l="1"/>
  <c r="G14" i="3" l="1"/>
  <c r="H14" i="3" s="1"/>
  <c r="H5" i="3" l="1"/>
  <c r="H6" i="3"/>
  <c r="H7" i="3"/>
  <c r="H8" i="3"/>
  <c r="H9" i="3"/>
  <c r="H10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<sst xmlns="http://schemas.openxmlformats.org/spreadsheetml/2006/main" count="185" uniqueCount="174">
  <si>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</si>
  <si>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</si>
  <si>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</si>
  <si>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</si>
  <si>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</si>
  <si>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</si>
  <si>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</si>
  <si>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</si>
  <si>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</si>
  <si>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</si>
  <si>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</si>
  <si>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</si>
  <si>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</si>
  <si>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</si>
  <si>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</si>
  <si>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</si>
  <si>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Van Tūži</t>
  </si>
  <si>
    <t>BunS</t>
  </si>
  <si>
    <t>Pavediens</t>
  </si>
  <si>
    <t>lielmezi.lv</t>
  </si>
  <si>
    <t>Zvirbulis122</t>
  </si>
  <si>
    <t>Stams</t>
  </si>
  <si>
    <t>KristsT</t>
  </si>
  <si>
    <t>Dārza ielas rezidence</t>
  </si>
  <si>
    <t>Bayraktars guļ krēslā</t>
  </si>
  <si>
    <t>JUPI</t>
  </si>
  <si>
    <t>Mēs minam</t>
  </si>
  <si>
    <t>Beberbeķu "experti"</t>
  </si>
  <si>
    <t>Salacas Banāni</t>
  </si>
  <si>
    <t>Glumie stabi</t>
  </si>
  <si>
    <t>Ieva_a</t>
  </si>
  <si>
    <t>"Ģimenes viktorīna" LIVE (tiešsaistē / vebinārā) | 2023.gada 28.aprīlis</t>
  </si>
  <si>
    <t>Pareizās atbildes (max 67)</t>
  </si>
  <si>
    <t xml:space="preserve">11 min. 54,924 </t>
  </si>
  <si>
    <t>11,531 sek.</t>
  </si>
  <si>
    <t>Ļoti labi</t>
  </si>
  <si>
    <t xml:space="preserve">07 min. 50,542 </t>
  </si>
  <si>
    <t>08,113 sek.</t>
  </si>
  <si>
    <t>Pučigūni</t>
  </si>
  <si>
    <t xml:space="preserve">09 min. 06,901 </t>
  </si>
  <si>
    <t>09,429 sek.</t>
  </si>
  <si>
    <t xml:space="preserve">09 min. 53,959 </t>
  </si>
  <si>
    <t>10,606 sek.</t>
  </si>
  <si>
    <t xml:space="preserve">12 min. 05,935 </t>
  </si>
  <si>
    <t>12,516 sek.</t>
  </si>
  <si>
    <t>Yao Aģentūra</t>
  </si>
  <si>
    <t xml:space="preserve">11 min. 13,366 </t>
  </si>
  <si>
    <t>12,024 sek.</t>
  </si>
  <si>
    <t>GalvāPavasaris</t>
  </si>
  <si>
    <t xml:space="preserve">09 min. 59,605 </t>
  </si>
  <si>
    <t>10,902 sek.</t>
  </si>
  <si>
    <t>Gaujmalieši1</t>
  </si>
  <si>
    <t xml:space="preserve">14 min. 34,782 </t>
  </si>
  <si>
    <t>14,827 sek.</t>
  </si>
  <si>
    <t>Pļava, mežs un Bišumuiža</t>
  </si>
  <si>
    <t xml:space="preserve">08 min. 25,241 </t>
  </si>
  <si>
    <t>09,716 sek.</t>
  </si>
  <si>
    <t xml:space="preserve">08 min. 29,036 </t>
  </si>
  <si>
    <t>10,181 sek.</t>
  </si>
  <si>
    <t>Morisa banda “Džimijs”</t>
  </si>
  <si>
    <t xml:space="preserve">07 min. 45,688 </t>
  </si>
  <si>
    <t>09,504 sek.</t>
  </si>
  <si>
    <t xml:space="preserve">11 min. 52,973 </t>
  </si>
  <si>
    <t>13,711 sek.</t>
  </si>
  <si>
    <t>RX4</t>
  </si>
  <si>
    <t xml:space="preserve">06 min. 38,580 </t>
  </si>
  <si>
    <t>08,480 sek.</t>
  </si>
  <si>
    <t>Whitelies</t>
  </si>
  <si>
    <t xml:space="preserve">07 min. 24,635 </t>
  </si>
  <si>
    <t>09,263 sek.</t>
  </si>
  <si>
    <t>Zviedru Famīlija</t>
  </si>
  <si>
    <t xml:space="preserve">11 min. 11,836 </t>
  </si>
  <si>
    <t>13,173 sek.</t>
  </si>
  <si>
    <t>3.5%</t>
  </si>
  <si>
    <t xml:space="preserve">11 min. 42,108 </t>
  </si>
  <si>
    <t>13,767 sek.</t>
  </si>
  <si>
    <t>Bobana maziņās</t>
  </si>
  <si>
    <t xml:space="preserve">06 min. 30,354 </t>
  </si>
  <si>
    <t>08,486 sek.</t>
  </si>
  <si>
    <t xml:space="preserve">06 min. 30,543 </t>
  </si>
  <si>
    <t>08,490 sek.</t>
  </si>
  <si>
    <t xml:space="preserve">08 min. 08,647 </t>
  </si>
  <si>
    <t>10,397 sek.</t>
  </si>
  <si>
    <t>Dooorīte</t>
  </si>
  <si>
    <t xml:space="preserve">09 min. 49,053 </t>
  </si>
  <si>
    <t>12,021 sek.</t>
  </si>
  <si>
    <t>Mīlzirgs</t>
  </si>
  <si>
    <t xml:space="preserve">05 min. 15,165 </t>
  </si>
  <si>
    <t>07,163 sek.</t>
  </si>
  <si>
    <t>Mazi mīļi kaķīši</t>
  </si>
  <si>
    <t xml:space="preserve">08 min. 19,556 </t>
  </si>
  <si>
    <t>10,629 sek.</t>
  </si>
  <si>
    <t>Ototomārs</t>
  </si>
  <si>
    <t xml:space="preserve">12 min. 55,447 </t>
  </si>
  <si>
    <t>15,205 sek.</t>
  </si>
  <si>
    <t xml:space="preserve">08 min. 14,697 </t>
  </si>
  <si>
    <t>10,525 sek.</t>
  </si>
  <si>
    <t>KUBIKI</t>
  </si>
  <si>
    <t xml:space="preserve">06 min. 53,873 </t>
  </si>
  <si>
    <t>08,997 sek.</t>
  </si>
  <si>
    <t>Prāta depozīts</t>
  </si>
  <si>
    <t xml:space="preserve">06 min. 45,027 </t>
  </si>
  <si>
    <t>09,001 sek.</t>
  </si>
  <si>
    <t>Morgana</t>
  </si>
  <si>
    <t xml:space="preserve">07 min. 58,594 </t>
  </si>
  <si>
    <t>10,404 sek.</t>
  </si>
  <si>
    <t xml:space="preserve">06 min. 49,233 </t>
  </si>
  <si>
    <t>09,301 sek.</t>
  </si>
  <si>
    <t>Ķēniņklans</t>
  </si>
  <si>
    <t xml:space="preserve">09 min. 26,328 </t>
  </si>
  <si>
    <t>12,311 sek.</t>
  </si>
  <si>
    <t>Labais Krasts</t>
  </si>
  <si>
    <t xml:space="preserve">08 min. 18,643 </t>
  </si>
  <si>
    <t>11,081 sek.</t>
  </si>
  <si>
    <t>Kreisais Krasts</t>
  </si>
  <si>
    <t xml:space="preserve">06 min. 27,893 </t>
  </si>
  <si>
    <t>09,021 sek.</t>
  </si>
  <si>
    <t>Tūjas gurķi</t>
  </si>
  <si>
    <t xml:space="preserve">06 min. 51,049 </t>
  </si>
  <si>
    <t>09,787 sek.</t>
  </si>
  <si>
    <t xml:space="preserve">08 min. 16,084 </t>
  </si>
  <si>
    <t>11,275 sek.</t>
  </si>
  <si>
    <t xml:space="preserve">09 min. 10,805 </t>
  </si>
  <si>
    <t>12,240 sek.</t>
  </si>
  <si>
    <t xml:space="preserve">07 min. 05,565 </t>
  </si>
  <si>
    <t>09,897 sek.</t>
  </si>
  <si>
    <t>KISS</t>
  </si>
  <si>
    <t xml:space="preserve">11 min. 21,923 </t>
  </si>
  <si>
    <t>14,509 sek.</t>
  </si>
  <si>
    <t>Pitijs</t>
  </si>
  <si>
    <t xml:space="preserve">05 min. 59,459 </t>
  </si>
  <si>
    <t>08,767 sek.</t>
  </si>
  <si>
    <t>Pļavu 8</t>
  </si>
  <si>
    <t xml:space="preserve">05 min. 40,820 </t>
  </si>
  <si>
    <t>08,521 sek.</t>
  </si>
  <si>
    <t>Numurviens</t>
  </si>
  <si>
    <t xml:space="preserve">08 min. 54,217 </t>
  </si>
  <si>
    <t>12,719 sek.</t>
  </si>
  <si>
    <t xml:space="preserve">05 min. 38,160 </t>
  </si>
  <si>
    <t>08,899 sek.</t>
  </si>
  <si>
    <t>KomandaSS</t>
  </si>
  <si>
    <t xml:space="preserve">07 min. 00,049 </t>
  </si>
  <si>
    <t>10,770 sek.</t>
  </si>
  <si>
    <t>Mazā ģimenīte</t>
  </si>
  <si>
    <t xml:space="preserve">09 min. 11,363 </t>
  </si>
  <si>
    <t>13,784 sek.</t>
  </si>
  <si>
    <t xml:space="preserve">05 min. 39,743 </t>
  </si>
  <si>
    <t>09,182 sek.</t>
  </si>
  <si>
    <t>Henrijs un lieliskie</t>
  </si>
  <si>
    <t xml:space="preserve">04 min. 36,276 </t>
  </si>
  <si>
    <t>07,674 sek.</t>
  </si>
  <si>
    <t>KOTLETE AR KAULU</t>
  </si>
  <si>
    <t xml:space="preserve">05 min. 58,328 </t>
  </si>
  <si>
    <t>10,238 sek.</t>
  </si>
  <si>
    <t>MIKO</t>
  </si>
  <si>
    <t xml:space="preserve">09 min. 02,928 </t>
  </si>
  <si>
    <t>14,674 sek.</t>
  </si>
  <si>
    <t>Buģis</t>
  </si>
  <si>
    <t xml:space="preserve">05 min. 22,613 </t>
  </si>
  <si>
    <t>09,776 sek.</t>
  </si>
  <si>
    <t>Zuzū</t>
  </si>
  <si>
    <t xml:space="preserve">04 min. 36,900 </t>
  </si>
  <si>
    <t>08,653 sek.</t>
  </si>
  <si>
    <t>Kartupelis</t>
  </si>
  <si>
    <t xml:space="preserve">01 min. 09,029 </t>
  </si>
  <si>
    <t>07,670 sek.</t>
  </si>
  <si>
    <t>Ekspres-raunds</t>
  </si>
  <si>
    <t>Video</t>
  </si>
  <si>
    <t>Latviešu audio</t>
  </si>
  <si>
    <t>Tilti Kurzemē - vizuālais</t>
  </si>
  <si>
    <t>Aktualitātes Latvijā</t>
  </si>
  <si>
    <t>Ārzemju audio</t>
  </si>
  <si>
    <t>Ceļa zīmes un noteikumi</t>
  </si>
  <si>
    <t>Vai tu esi gudrāks par 5-klasnieku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</si>
</sst>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4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7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7" fontId="2" fillId="3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left" vertical="center" indent="12"/>
    </xf>
    <xf numFmtId="0" fontId="17" fillId="0" borderId="3" xfId="0" applyFont="1" applyBorder="1" applyAlignment="1">
      <alignment horizontal="left" vertical="center" wrapText="1" indent="13"/>
    </xf>
  </cellXfs>
  <cellStyles count="2">
    <cellStyle name="Parasts" xfId="0" builtinId="0"/>
    <cellStyle name="Procenti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783570</xdr:colOff>
      <xdr:row>1</xdr:row>
      <xdr:rowOff>481664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7313" y="203769"/>
          <a:ext cx="505833" cy="475119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17644</xdr:colOff>
      <xdr:row>1</xdr:row>
      <xdr:rowOff>40743</xdr:rowOff>
    </xdr:from>
    <xdr:to>
      <xdr:col>2</xdr:col>
      <xdr:colOff>284833</xdr:colOff>
      <xdr:row>1</xdr:row>
      <xdr:rowOff>556529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7244" y="177903"/>
          <a:ext cx="549129" cy="515786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55"/>
  <sheetViews>
    <sheetView showGridLines="0" tabSelected="1" zoomScale="85" zoomScaleNormal="85" workbookViewId="0">
      <selection activeCell="L12" sqref="L12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45" t="s">
        <v>31</v>
      </c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</row>
    <row r="3" spans="2:18" ht="18" customHeight="1" x14ac:dyDescent="0.35">
      <c r="B3" s="31" t="s">
        <v>6</v>
      </c>
      <c r="C3" s="32" t="s">
        <v>0</v>
      </c>
      <c r="D3" s="33" t="s">
        <v>14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36" t="s">
        <v>1</v>
      </c>
      <c r="P3" s="36" t="s">
        <v>2</v>
      </c>
      <c r="Q3" s="39" t="s">
        <v>32</v>
      </c>
      <c r="R3" s="39" t="s">
        <v>3</v>
      </c>
    </row>
    <row r="4" spans="2:18" ht="32.4" customHeight="1" x14ac:dyDescent="0.35">
      <c r="B4" s="31"/>
      <c r="C4" s="32"/>
      <c r="D4" s="34"/>
      <c r="E4" s="21" t="s">
        <v>18</v>
      </c>
      <c r="F4" s="21" t="s">
        <v>167</v>
      </c>
      <c r="G4" s="21" t="s">
        <v>172</v>
      </c>
      <c r="H4" s="21" t="s">
        <v>169</v>
      </c>
      <c r="I4" s="21" t="s">
        <v>168</v>
      </c>
      <c r="J4" s="21" t="s">
        <v>170</v>
      </c>
      <c r="K4" s="21" t="s">
        <v>173</v>
      </c>
      <c r="L4" s="21" t="s">
        <v>15</v>
      </c>
      <c r="M4" s="21" t="s">
        <v>166</v>
      </c>
      <c r="N4" s="21" t="s">
        <v>171</v>
      </c>
      <c r="O4" s="37"/>
      <c r="P4" s="38"/>
      <c r="Q4" s="40"/>
      <c r="R4" s="40"/>
    </row>
    <row r="5" spans="2:18" ht="20.5" customHeight="1" x14ac:dyDescent="0.35">
      <c r="B5" s="31"/>
      <c r="C5" s="32"/>
      <c r="D5" s="35"/>
      <c r="E5" s="20">
        <v>60</v>
      </c>
      <c r="F5" s="20">
        <v>60</v>
      </c>
      <c r="G5" s="20">
        <v>60</v>
      </c>
      <c r="H5" s="20">
        <v>60</v>
      </c>
      <c r="I5" s="20">
        <v>60</v>
      </c>
      <c r="J5" s="20">
        <v>60</v>
      </c>
      <c r="K5" s="20">
        <v>60</v>
      </c>
      <c r="L5" s="20">
        <v>75</v>
      </c>
      <c r="M5" s="20">
        <f>8*12</f>
        <v>96</v>
      </c>
      <c r="N5" s="20">
        <v>60</v>
      </c>
      <c r="O5" s="10">
        <f t="shared" ref="O5" si="0">SUM(E5:N5)</f>
        <v>651</v>
      </c>
      <c r="P5" s="38"/>
      <c r="Q5" s="40"/>
      <c r="R5" s="40"/>
    </row>
    <row r="6" spans="2:18" ht="15" customHeight="1" x14ac:dyDescent="0.35">
      <c r="B6" s="8"/>
      <c r="C6" s="22"/>
      <c r="D6" s="23" t="s">
        <v>12</v>
      </c>
      <c r="E6" s="23">
        <f>ROUND(AVERAGE(E7:E80),1)</f>
        <v>28.5</v>
      </c>
      <c r="F6" s="23">
        <f t="shared" ref="F6:O6" si="1">ROUND(AVERAGE(F7:F80),1)</f>
        <v>32.799999999999997</v>
      </c>
      <c r="G6" s="23">
        <f t="shared" si="1"/>
        <v>42.3</v>
      </c>
      <c r="H6" s="23">
        <f t="shared" si="1"/>
        <v>27.8</v>
      </c>
      <c r="I6" s="23">
        <f t="shared" si="1"/>
        <v>38.299999999999997</v>
      </c>
      <c r="J6" s="23">
        <f t="shared" si="1"/>
        <v>34.6</v>
      </c>
      <c r="K6" s="23">
        <f t="shared" si="1"/>
        <v>43.4</v>
      </c>
      <c r="L6" s="23">
        <f t="shared" si="1"/>
        <v>56.4</v>
      </c>
      <c r="M6" s="23">
        <f t="shared" si="1"/>
        <v>60.9</v>
      </c>
      <c r="N6" s="23">
        <f t="shared" si="1"/>
        <v>28.1</v>
      </c>
      <c r="O6" s="23">
        <f t="shared" si="1"/>
        <v>393</v>
      </c>
      <c r="P6" s="37"/>
      <c r="Q6" s="41"/>
      <c r="R6" s="41"/>
    </row>
    <row r="7" spans="2:18" x14ac:dyDescent="0.35">
      <c r="B7" s="5">
        <v>1</v>
      </c>
      <c r="C7" s="11">
        <v>1</v>
      </c>
      <c r="D7" s="12" t="s">
        <v>16</v>
      </c>
      <c r="E7" s="1">
        <v>36</v>
      </c>
      <c r="F7" s="1">
        <v>51</v>
      </c>
      <c r="G7" s="1">
        <v>49</v>
      </c>
      <c r="H7" s="1">
        <v>55</v>
      </c>
      <c r="I7" s="1">
        <v>55</v>
      </c>
      <c r="J7" s="1">
        <v>53</v>
      </c>
      <c r="K7" s="1">
        <v>50</v>
      </c>
      <c r="L7" s="1">
        <v>70</v>
      </c>
      <c r="M7" s="1">
        <v>67</v>
      </c>
      <c r="N7" s="1">
        <v>42</v>
      </c>
      <c r="O7" s="24">
        <v>528</v>
      </c>
      <c r="P7" s="25" t="s">
        <v>33</v>
      </c>
      <c r="Q7" s="25">
        <v>62</v>
      </c>
      <c r="R7" s="25" t="s">
        <v>34</v>
      </c>
    </row>
    <row r="8" spans="2:18" x14ac:dyDescent="0.35">
      <c r="B8" s="5">
        <v>3</v>
      </c>
      <c r="C8" s="11">
        <v>2</v>
      </c>
      <c r="D8" s="12" t="s">
        <v>35</v>
      </c>
      <c r="E8" s="1">
        <v>49</v>
      </c>
      <c r="F8" s="1">
        <v>50</v>
      </c>
      <c r="G8" s="1">
        <v>51</v>
      </c>
      <c r="H8" s="1">
        <v>34</v>
      </c>
      <c r="I8" s="1">
        <v>52</v>
      </c>
      <c r="J8" s="1">
        <v>53</v>
      </c>
      <c r="K8" s="1">
        <v>55</v>
      </c>
      <c r="L8" s="1">
        <v>72</v>
      </c>
      <c r="M8" s="1">
        <v>70</v>
      </c>
      <c r="N8" s="1">
        <v>39</v>
      </c>
      <c r="O8" s="24">
        <v>525</v>
      </c>
      <c r="P8" s="25" t="s">
        <v>36</v>
      </c>
      <c r="Q8" s="25">
        <v>58</v>
      </c>
      <c r="R8" s="25" t="s">
        <v>37</v>
      </c>
    </row>
    <row r="9" spans="2:18" x14ac:dyDescent="0.35">
      <c r="B9" s="5">
        <v>3</v>
      </c>
      <c r="C9" s="11">
        <v>3</v>
      </c>
      <c r="D9" s="12" t="s">
        <v>38</v>
      </c>
      <c r="E9" s="1">
        <v>36</v>
      </c>
      <c r="F9" s="1">
        <v>24</v>
      </c>
      <c r="G9" s="1">
        <v>60</v>
      </c>
      <c r="H9" s="1">
        <v>44</v>
      </c>
      <c r="I9" s="1">
        <v>55</v>
      </c>
      <c r="J9" s="1">
        <v>43</v>
      </c>
      <c r="K9" s="1">
        <v>56</v>
      </c>
      <c r="L9" s="1">
        <v>71</v>
      </c>
      <c r="M9" s="1">
        <v>74</v>
      </c>
      <c r="N9" s="1">
        <v>49</v>
      </c>
      <c r="O9" s="24">
        <v>512</v>
      </c>
      <c r="P9" s="25" t="s">
        <v>39</v>
      </c>
      <c r="Q9" s="25">
        <v>58</v>
      </c>
      <c r="R9" s="25" t="s">
        <v>40</v>
      </c>
    </row>
    <row r="10" spans="2:18" x14ac:dyDescent="0.35">
      <c r="B10" s="5">
        <v>1</v>
      </c>
      <c r="C10" s="11">
        <v>4</v>
      </c>
      <c r="D10" s="12" t="s">
        <v>17</v>
      </c>
      <c r="E10" s="1">
        <v>44</v>
      </c>
      <c r="F10" s="1">
        <v>35</v>
      </c>
      <c r="G10" s="1">
        <v>50</v>
      </c>
      <c r="H10" s="1">
        <v>47</v>
      </c>
      <c r="I10" s="1">
        <v>51</v>
      </c>
      <c r="J10" s="1">
        <v>61</v>
      </c>
      <c r="K10" s="1">
        <v>41</v>
      </c>
      <c r="L10" s="1">
        <v>62</v>
      </c>
      <c r="M10" s="1">
        <v>65</v>
      </c>
      <c r="N10" s="1">
        <v>36</v>
      </c>
      <c r="O10" s="24">
        <v>492</v>
      </c>
      <c r="P10" s="25" t="s">
        <v>41</v>
      </c>
      <c r="Q10" s="25">
        <v>56</v>
      </c>
      <c r="R10" s="25" t="s">
        <v>42</v>
      </c>
    </row>
    <row r="11" spans="2:18" x14ac:dyDescent="0.35">
      <c r="B11" s="5">
        <v>1</v>
      </c>
      <c r="C11" s="11">
        <v>5</v>
      </c>
      <c r="D11" s="12" t="s">
        <v>19</v>
      </c>
      <c r="E11" s="1">
        <v>45</v>
      </c>
      <c r="F11" s="1">
        <v>56</v>
      </c>
      <c r="G11" s="1">
        <v>42</v>
      </c>
      <c r="H11" s="1">
        <v>50</v>
      </c>
      <c r="I11" s="1">
        <v>47</v>
      </c>
      <c r="J11" s="1">
        <v>32</v>
      </c>
      <c r="K11" s="1">
        <v>43</v>
      </c>
      <c r="L11" s="1">
        <v>64</v>
      </c>
      <c r="M11" s="1">
        <v>70</v>
      </c>
      <c r="N11" s="1">
        <v>33</v>
      </c>
      <c r="O11" s="24">
        <v>482</v>
      </c>
      <c r="P11" s="25" t="s">
        <v>43</v>
      </c>
      <c r="Q11" s="25">
        <v>58</v>
      </c>
      <c r="R11" s="25" t="s">
        <v>44</v>
      </c>
    </row>
    <row r="12" spans="2:18" x14ac:dyDescent="0.35">
      <c r="B12" s="5">
        <v>3</v>
      </c>
      <c r="C12" s="11">
        <v>6</v>
      </c>
      <c r="D12" s="12" t="s">
        <v>45</v>
      </c>
      <c r="E12" s="1">
        <v>32</v>
      </c>
      <c r="F12" s="1">
        <v>41</v>
      </c>
      <c r="G12" s="1">
        <v>33</v>
      </c>
      <c r="H12" s="1">
        <v>44</v>
      </c>
      <c r="I12" s="1">
        <v>53</v>
      </c>
      <c r="J12" s="1">
        <v>50</v>
      </c>
      <c r="K12" s="1">
        <v>57</v>
      </c>
      <c r="L12" s="1">
        <v>70</v>
      </c>
      <c r="M12" s="1">
        <v>73</v>
      </c>
      <c r="N12" s="1">
        <v>24</v>
      </c>
      <c r="O12" s="24">
        <v>477</v>
      </c>
      <c r="P12" s="25" t="s">
        <v>46</v>
      </c>
      <c r="Q12" s="25">
        <v>56</v>
      </c>
      <c r="R12" s="25" t="s">
        <v>47</v>
      </c>
    </row>
    <row r="13" spans="2:18" x14ac:dyDescent="0.35">
      <c r="B13" s="5">
        <v>1</v>
      </c>
      <c r="C13" s="11">
        <v>7</v>
      </c>
      <c r="D13" s="13" t="s">
        <v>48</v>
      </c>
      <c r="E13" s="1">
        <v>27</v>
      </c>
      <c r="F13" s="1">
        <v>50</v>
      </c>
      <c r="G13" s="1">
        <v>53</v>
      </c>
      <c r="H13" s="1">
        <v>31</v>
      </c>
      <c r="I13" s="1">
        <v>16</v>
      </c>
      <c r="J13" s="1">
        <v>57</v>
      </c>
      <c r="K13" s="1">
        <v>57</v>
      </c>
      <c r="L13" s="1">
        <v>74</v>
      </c>
      <c r="M13" s="1">
        <v>69</v>
      </c>
      <c r="N13" s="1">
        <v>37</v>
      </c>
      <c r="O13" s="24">
        <v>471</v>
      </c>
      <c r="P13" s="25" t="s">
        <v>49</v>
      </c>
      <c r="Q13" s="25">
        <v>55</v>
      </c>
      <c r="R13" s="25" t="s">
        <v>50</v>
      </c>
    </row>
    <row r="14" spans="2:18" x14ac:dyDescent="0.35">
      <c r="B14" s="5">
        <v>3</v>
      </c>
      <c r="C14" s="11">
        <v>8</v>
      </c>
      <c r="D14" s="19" t="s">
        <v>51</v>
      </c>
      <c r="E14" s="1">
        <v>32</v>
      </c>
      <c r="F14" s="1">
        <v>40</v>
      </c>
      <c r="G14" s="1">
        <v>53</v>
      </c>
      <c r="H14" s="1">
        <v>40</v>
      </c>
      <c r="I14" s="1">
        <v>54</v>
      </c>
      <c r="J14" s="1">
        <v>36</v>
      </c>
      <c r="K14" s="1">
        <v>37</v>
      </c>
      <c r="L14" s="1">
        <v>67</v>
      </c>
      <c r="M14" s="1">
        <v>64</v>
      </c>
      <c r="N14" s="1">
        <v>47</v>
      </c>
      <c r="O14" s="24">
        <v>470</v>
      </c>
      <c r="P14" s="25" t="s">
        <v>52</v>
      </c>
      <c r="Q14" s="25">
        <v>59</v>
      </c>
      <c r="R14" s="25" t="s">
        <v>53</v>
      </c>
    </row>
    <row r="15" spans="2:18" x14ac:dyDescent="0.35">
      <c r="B15" s="5">
        <v>1</v>
      </c>
      <c r="C15" s="11">
        <v>9</v>
      </c>
      <c r="D15" s="12" t="s">
        <v>54</v>
      </c>
      <c r="E15" s="1">
        <v>21</v>
      </c>
      <c r="F15" s="1">
        <v>49</v>
      </c>
      <c r="G15" s="1">
        <v>58</v>
      </c>
      <c r="H15" s="1">
        <v>26</v>
      </c>
      <c r="I15" s="1">
        <v>54</v>
      </c>
      <c r="J15" s="1">
        <v>33</v>
      </c>
      <c r="K15" s="1">
        <v>55</v>
      </c>
      <c r="L15" s="1">
        <v>64</v>
      </c>
      <c r="M15" s="1">
        <v>72</v>
      </c>
      <c r="N15" s="1">
        <v>25</v>
      </c>
      <c r="O15" s="24">
        <v>457</v>
      </c>
      <c r="P15" s="25" t="s">
        <v>55</v>
      </c>
      <c r="Q15" s="25">
        <v>52</v>
      </c>
      <c r="R15" s="25" t="s">
        <v>56</v>
      </c>
    </row>
    <row r="16" spans="2:18" x14ac:dyDescent="0.35">
      <c r="B16" s="5">
        <v>1</v>
      </c>
      <c r="C16" s="11">
        <v>10</v>
      </c>
      <c r="D16" s="13" t="s">
        <v>21</v>
      </c>
      <c r="E16" s="1">
        <v>14</v>
      </c>
      <c r="F16" s="1">
        <v>55</v>
      </c>
      <c r="G16" s="1">
        <v>37</v>
      </c>
      <c r="H16" s="1">
        <v>33</v>
      </c>
      <c r="I16" s="1">
        <v>48</v>
      </c>
      <c r="J16" s="1">
        <v>55</v>
      </c>
      <c r="K16" s="1">
        <v>46</v>
      </c>
      <c r="L16" s="1">
        <v>45</v>
      </c>
      <c r="M16" s="1">
        <v>60</v>
      </c>
      <c r="N16" s="1">
        <v>41</v>
      </c>
      <c r="O16" s="24">
        <v>434</v>
      </c>
      <c r="P16" s="25" t="s">
        <v>57</v>
      </c>
      <c r="Q16" s="25">
        <v>50</v>
      </c>
      <c r="R16" s="25" t="s">
        <v>58</v>
      </c>
    </row>
    <row r="17" spans="2:18" x14ac:dyDescent="0.35">
      <c r="B17" s="5">
        <v>2</v>
      </c>
      <c r="C17" s="11">
        <v>11</v>
      </c>
      <c r="D17" s="12" t="s">
        <v>59</v>
      </c>
      <c r="E17" s="1">
        <v>24</v>
      </c>
      <c r="F17" s="1">
        <v>19</v>
      </c>
      <c r="G17" s="1">
        <v>56</v>
      </c>
      <c r="H17" s="1">
        <v>26</v>
      </c>
      <c r="I17" s="1">
        <v>47</v>
      </c>
      <c r="J17" s="1">
        <v>30</v>
      </c>
      <c r="K17" s="1">
        <v>55</v>
      </c>
      <c r="L17" s="1">
        <v>63</v>
      </c>
      <c r="M17" s="1">
        <v>69</v>
      </c>
      <c r="N17" s="1">
        <v>43</v>
      </c>
      <c r="O17" s="24">
        <v>432</v>
      </c>
      <c r="P17" s="25" t="s">
        <v>60</v>
      </c>
      <c r="Q17" s="25">
        <v>49</v>
      </c>
      <c r="R17" s="25" t="s">
        <v>61</v>
      </c>
    </row>
    <row r="18" spans="2:18" x14ac:dyDescent="0.35">
      <c r="B18" s="5">
        <v>3</v>
      </c>
      <c r="C18" s="11">
        <v>12</v>
      </c>
      <c r="D18" s="13" t="s">
        <v>27</v>
      </c>
      <c r="E18" s="1">
        <v>25</v>
      </c>
      <c r="F18" s="1">
        <v>36</v>
      </c>
      <c r="G18" s="1">
        <v>54</v>
      </c>
      <c r="H18" s="1">
        <v>47</v>
      </c>
      <c r="I18" s="1">
        <v>44</v>
      </c>
      <c r="J18" s="1">
        <v>36</v>
      </c>
      <c r="K18" s="1">
        <v>52</v>
      </c>
      <c r="L18" s="1">
        <v>53</v>
      </c>
      <c r="M18" s="1">
        <v>56</v>
      </c>
      <c r="N18" s="1">
        <v>26</v>
      </c>
      <c r="O18" s="24">
        <v>429</v>
      </c>
      <c r="P18" s="25" t="s">
        <v>62</v>
      </c>
      <c r="Q18" s="25">
        <v>52</v>
      </c>
      <c r="R18" s="25" t="s">
        <v>63</v>
      </c>
    </row>
    <row r="19" spans="2:18" x14ac:dyDescent="0.35">
      <c r="B19" s="5">
        <v>2</v>
      </c>
      <c r="C19" s="11">
        <v>13</v>
      </c>
      <c r="D19" s="12" t="s">
        <v>64</v>
      </c>
      <c r="E19" s="1">
        <v>25</v>
      </c>
      <c r="F19" s="1">
        <v>38</v>
      </c>
      <c r="G19" s="1">
        <v>26</v>
      </c>
      <c r="H19" s="1">
        <v>30</v>
      </c>
      <c r="I19" s="1">
        <v>53</v>
      </c>
      <c r="J19" s="1">
        <v>38</v>
      </c>
      <c r="K19" s="1">
        <v>38</v>
      </c>
      <c r="L19" s="1">
        <v>62</v>
      </c>
      <c r="M19" s="1">
        <v>63</v>
      </c>
      <c r="N19" s="1">
        <v>48</v>
      </c>
      <c r="O19" s="24">
        <v>421</v>
      </c>
      <c r="P19" s="25" t="s">
        <v>65</v>
      </c>
      <c r="Q19" s="25">
        <v>47</v>
      </c>
      <c r="R19" s="25" t="s">
        <v>66</v>
      </c>
    </row>
    <row r="20" spans="2:18" x14ac:dyDescent="0.35">
      <c r="B20" s="5">
        <v>2</v>
      </c>
      <c r="C20" s="11">
        <v>14</v>
      </c>
      <c r="D20" s="12" t="s">
        <v>67</v>
      </c>
      <c r="E20" s="1">
        <v>48</v>
      </c>
      <c r="F20" s="1">
        <v>30</v>
      </c>
      <c r="G20" s="1">
        <v>44</v>
      </c>
      <c r="H20" s="1">
        <v>17</v>
      </c>
      <c r="I20" s="1">
        <v>17</v>
      </c>
      <c r="J20" s="1">
        <v>37</v>
      </c>
      <c r="K20" s="1">
        <v>58</v>
      </c>
      <c r="L20" s="1">
        <v>58</v>
      </c>
      <c r="M20" s="1">
        <v>71</v>
      </c>
      <c r="N20" s="1">
        <v>41</v>
      </c>
      <c r="O20" s="24">
        <v>421</v>
      </c>
      <c r="P20" s="25" t="s">
        <v>68</v>
      </c>
      <c r="Q20" s="25">
        <v>48</v>
      </c>
      <c r="R20" s="25" t="s">
        <v>69</v>
      </c>
    </row>
    <row r="21" spans="2:18" x14ac:dyDescent="0.35">
      <c r="B21" s="5">
        <v>2</v>
      </c>
      <c r="C21" s="11">
        <v>15</v>
      </c>
      <c r="D21" s="12" t="s">
        <v>70</v>
      </c>
      <c r="E21" s="1">
        <v>28</v>
      </c>
      <c r="F21" s="1">
        <v>18</v>
      </c>
      <c r="G21" s="1">
        <v>43</v>
      </c>
      <c r="H21" s="1">
        <v>45</v>
      </c>
      <c r="I21" s="1">
        <v>47</v>
      </c>
      <c r="J21" s="1">
        <v>47</v>
      </c>
      <c r="K21" s="1">
        <v>27</v>
      </c>
      <c r="L21" s="1">
        <v>63</v>
      </c>
      <c r="M21" s="1">
        <v>58</v>
      </c>
      <c r="N21" s="1">
        <v>42</v>
      </c>
      <c r="O21" s="24">
        <v>418</v>
      </c>
      <c r="P21" s="25" t="s">
        <v>71</v>
      </c>
      <c r="Q21" s="25">
        <v>51</v>
      </c>
      <c r="R21" s="25" t="s">
        <v>72</v>
      </c>
    </row>
    <row r="22" spans="2:18" x14ac:dyDescent="0.35">
      <c r="B22" s="5">
        <v>3</v>
      </c>
      <c r="C22" s="11">
        <v>16</v>
      </c>
      <c r="D22" s="13" t="s">
        <v>73</v>
      </c>
      <c r="E22" s="1">
        <v>26</v>
      </c>
      <c r="F22" s="1">
        <v>33</v>
      </c>
      <c r="G22" s="1">
        <v>15</v>
      </c>
      <c r="H22" s="1">
        <v>31</v>
      </c>
      <c r="I22" s="1">
        <v>51</v>
      </c>
      <c r="J22" s="1">
        <v>40</v>
      </c>
      <c r="K22" s="1">
        <v>46</v>
      </c>
      <c r="L22" s="1">
        <v>73</v>
      </c>
      <c r="M22" s="1">
        <v>67</v>
      </c>
      <c r="N22" s="1">
        <v>35</v>
      </c>
      <c r="O22" s="24">
        <v>417</v>
      </c>
      <c r="P22" s="25" t="s">
        <v>74</v>
      </c>
      <c r="Q22" s="25">
        <v>51</v>
      </c>
      <c r="R22" s="25" t="s">
        <v>75</v>
      </c>
    </row>
    <row r="23" spans="2:18" x14ac:dyDescent="0.35">
      <c r="B23" s="5">
        <v>1</v>
      </c>
      <c r="C23" s="11">
        <v>17</v>
      </c>
      <c r="D23" s="12" t="s">
        <v>76</v>
      </c>
      <c r="E23" s="1">
        <v>38</v>
      </c>
      <c r="F23" s="1">
        <v>46</v>
      </c>
      <c r="G23" s="1">
        <v>45</v>
      </c>
      <c r="H23" s="1">
        <v>41</v>
      </c>
      <c r="I23" s="1">
        <v>27</v>
      </c>
      <c r="J23" s="1">
        <v>18</v>
      </c>
      <c r="K23" s="1">
        <v>37</v>
      </c>
      <c r="L23" s="1">
        <v>64</v>
      </c>
      <c r="M23" s="1">
        <v>72</v>
      </c>
      <c r="N23" s="1">
        <v>27</v>
      </c>
      <c r="O23" s="24">
        <v>415</v>
      </c>
      <c r="P23" s="25" t="s">
        <v>77</v>
      </c>
      <c r="Q23" s="25">
        <v>46</v>
      </c>
      <c r="R23" s="25" t="s">
        <v>78</v>
      </c>
    </row>
    <row r="24" spans="2:18" x14ac:dyDescent="0.35">
      <c r="B24" s="5">
        <v>3</v>
      </c>
      <c r="C24" s="11">
        <v>18</v>
      </c>
      <c r="D24" s="13" t="s">
        <v>25</v>
      </c>
      <c r="E24" s="1">
        <v>16</v>
      </c>
      <c r="F24" s="1">
        <v>43</v>
      </c>
      <c r="G24" s="1">
        <v>56</v>
      </c>
      <c r="H24" s="1">
        <v>30</v>
      </c>
      <c r="I24" s="1">
        <v>47</v>
      </c>
      <c r="J24" s="1">
        <v>47</v>
      </c>
      <c r="K24" s="1">
        <v>34</v>
      </c>
      <c r="L24" s="1">
        <v>52</v>
      </c>
      <c r="M24" s="1">
        <v>56</v>
      </c>
      <c r="N24" s="1">
        <v>34</v>
      </c>
      <c r="O24" s="24">
        <v>415</v>
      </c>
      <c r="P24" s="25" t="s">
        <v>79</v>
      </c>
      <c r="Q24" s="25">
        <v>46</v>
      </c>
      <c r="R24" s="25" t="s">
        <v>80</v>
      </c>
    </row>
    <row r="25" spans="2:18" x14ac:dyDescent="0.35">
      <c r="B25" s="5">
        <v>3</v>
      </c>
      <c r="C25" s="11">
        <v>19</v>
      </c>
      <c r="D25" s="13" t="s">
        <v>29</v>
      </c>
      <c r="E25" s="1">
        <v>32</v>
      </c>
      <c r="F25" s="1">
        <v>26</v>
      </c>
      <c r="G25" s="1">
        <v>51</v>
      </c>
      <c r="H25" s="1">
        <v>36</v>
      </c>
      <c r="I25" s="1">
        <v>38</v>
      </c>
      <c r="J25" s="1">
        <v>48</v>
      </c>
      <c r="K25" s="1">
        <v>45</v>
      </c>
      <c r="L25" s="1">
        <v>59</v>
      </c>
      <c r="M25" s="1">
        <v>52</v>
      </c>
      <c r="N25" s="1">
        <v>27</v>
      </c>
      <c r="O25" s="24">
        <v>414</v>
      </c>
      <c r="P25" s="25" t="s">
        <v>81</v>
      </c>
      <c r="Q25" s="25">
        <v>47</v>
      </c>
      <c r="R25" s="25" t="s">
        <v>82</v>
      </c>
    </row>
    <row r="26" spans="2:18" x14ac:dyDescent="0.35">
      <c r="B26" s="5">
        <v>3</v>
      </c>
      <c r="C26" s="11">
        <v>20</v>
      </c>
      <c r="D26" s="13" t="s">
        <v>83</v>
      </c>
      <c r="E26" s="1">
        <v>34</v>
      </c>
      <c r="F26" s="1">
        <v>35</v>
      </c>
      <c r="G26" s="1">
        <v>54</v>
      </c>
      <c r="H26" s="1">
        <v>18</v>
      </c>
      <c r="I26" s="1">
        <v>44</v>
      </c>
      <c r="J26" s="1">
        <v>39</v>
      </c>
      <c r="K26" s="1">
        <v>40</v>
      </c>
      <c r="L26" s="1">
        <v>54</v>
      </c>
      <c r="M26" s="1">
        <v>62</v>
      </c>
      <c r="N26" s="1">
        <v>33</v>
      </c>
      <c r="O26" s="24">
        <v>413</v>
      </c>
      <c r="P26" s="25" t="s">
        <v>84</v>
      </c>
      <c r="Q26" s="25">
        <v>49</v>
      </c>
      <c r="R26" s="25" t="s">
        <v>85</v>
      </c>
    </row>
    <row r="27" spans="2:18" x14ac:dyDescent="0.35">
      <c r="B27" s="5">
        <v>1</v>
      </c>
      <c r="C27" s="11">
        <v>21</v>
      </c>
      <c r="D27" s="19" t="s">
        <v>86</v>
      </c>
      <c r="E27" s="1">
        <v>32</v>
      </c>
      <c r="F27" s="1">
        <v>28</v>
      </c>
      <c r="G27" s="1">
        <v>58</v>
      </c>
      <c r="H27" s="1">
        <v>46</v>
      </c>
      <c r="I27" s="1">
        <v>38</v>
      </c>
      <c r="J27" s="1">
        <v>39</v>
      </c>
      <c r="K27" s="1">
        <v>38</v>
      </c>
      <c r="L27" s="1">
        <v>63</v>
      </c>
      <c r="M27" s="1">
        <v>40</v>
      </c>
      <c r="N27" s="1">
        <v>29</v>
      </c>
      <c r="O27" s="24">
        <v>411</v>
      </c>
      <c r="P27" s="25" t="s">
        <v>87</v>
      </c>
      <c r="Q27" s="25">
        <v>44</v>
      </c>
      <c r="R27" s="25" t="s">
        <v>88</v>
      </c>
    </row>
    <row r="28" spans="2:18" x14ac:dyDescent="0.35">
      <c r="B28" s="5">
        <v>1</v>
      </c>
      <c r="C28" s="11">
        <v>22</v>
      </c>
      <c r="D28" s="13" t="s">
        <v>89</v>
      </c>
      <c r="E28" s="1">
        <v>44</v>
      </c>
      <c r="F28" s="1">
        <v>47</v>
      </c>
      <c r="G28" s="1">
        <v>48</v>
      </c>
      <c r="H28" s="1">
        <v>11</v>
      </c>
      <c r="I28" s="1">
        <v>24</v>
      </c>
      <c r="J28" s="1">
        <v>26</v>
      </c>
      <c r="K28" s="1">
        <v>47</v>
      </c>
      <c r="L28" s="1">
        <v>67</v>
      </c>
      <c r="M28" s="1">
        <v>67</v>
      </c>
      <c r="N28" s="1">
        <v>24</v>
      </c>
      <c r="O28" s="24">
        <v>405</v>
      </c>
      <c r="P28" s="25" t="s">
        <v>90</v>
      </c>
      <c r="Q28" s="25">
        <v>47</v>
      </c>
      <c r="R28" s="25" t="s">
        <v>91</v>
      </c>
    </row>
    <row r="29" spans="2:18" x14ac:dyDescent="0.35">
      <c r="B29" s="5">
        <v>3</v>
      </c>
      <c r="C29" s="11">
        <v>23</v>
      </c>
      <c r="D29" s="13" t="s">
        <v>92</v>
      </c>
      <c r="E29" s="1">
        <v>32</v>
      </c>
      <c r="F29" s="1">
        <v>32</v>
      </c>
      <c r="G29" s="1">
        <v>42</v>
      </c>
      <c r="H29" s="1">
        <v>38</v>
      </c>
      <c r="I29" s="1">
        <v>44</v>
      </c>
      <c r="J29" s="1">
        <v>39</v>
      </c>
      <c r="K29" s="1">
        <v>46</v>
      </c>
      <c r="L29" s="1">
        <v>59</v>
      </c>
      <c r="M29" s="1">
        <v>58</v>
      </c>
      <c r="N29" s="1">
        <v>15</v>
      </c>
      <c r="O29" s="24">
        <v>405</v>
      </c>
      <c r="P29" s="25" t="s">
        <v>93</v>
      </c>
      <c r="Q29" s="25">
        <v>51</v>
      </c>
      <c r="R29" s="25" t="s">
        <v>94</v>
      </c>
    </row>
    <row r="30" spans="2:18" x14ac:dyDescent="0.35">
      <c r="C30" s="11">
        <v>24</v>
      </c>
      <c r="D30" s="13" t="s">
        <v>28</v>
      </c>
      <c r="E30" s="1">
        <v>33</v>
      </c>
      <c r="F30" s="1">
        <v>35</v>
      </c>
      <c r="G30" s="1">
        <v>46</v>
      </c>
      <c r="H30" s="1">
        <v>23</v>
      </c>
      <c r="I30" s="1">
        <v>33</v>
      </c>
      <c r="J30" s="1">
        <v>35</v>
      </c>
      <c r="K30" s="1">
        <v>47</v>
      </c>
      <c r="L30" s="1">
        <v>44</v>
      </c>
      <c r="M30" s="1">
        <v>77</v>
      </c>
      <c r="N30" s="1">
        <v>26</v>
      </c>
      <c r="O30" s="24">
        <v>399</v>
      </c>
      <c r="P30" s="25" t="s">
        <v>95</v>
      </c>
      <c r="Q30" s="25">
        <v>47</v>
      </c>
      <c r="R30" s="25" t="s">
        <v>96</v>
      </c>
    </row>
    <row r="31" spans="2:18" x14ac:dyDescent="0.35">
      <c r="C31" s="11">
        <v>25</v>
      </c>
      <c r="D31" s="13" t="s">
        <v>97</v>
      </c>
      <c r="E31" s="1">
        <v>27</v>
      </c>
      <c r="F31" s="1">
        <v>28</v>
      </c>
      <c r="G31" s="1">
        <v>42</v>
      </c>
      <c r="H31" s="1">
        <v>33</v>
      </c>
      <c r="I31" s="1">
        <v>28</v>
      </c>
      <c r="J31" s="1">
        <v>39</v>
      </c>
      <c r="K31" s="1">
        <v>44</v>
      </c>
      <c r="L31" s="1">
        <v>55</v>
      </c>
      <c r="M31" s="1">
        <v>83</v>
      </c>
      <c r="N31" s="1">
        <v>19</v>
      </c>
      <c r="O31" s="24">
        <v>398</v>
      </c>
      <c r="P31" s="25" t="s">
        <v>98</v>
      </c>
      <c r="Q31" s="25">
        <v>46</v>
      </c>
      <c r="R31" s="25" t="s">
        <v>99</v>
      </c>
    </row>
    <row r="32" spans="2:18" x14ac:dyDescent="0.35">
      <c r="C32" s="11">
        <v>26</v>
      </c>
      <c r="D32" s="13" t="s">
        <v>100</v>
      </c>
      <c r="E32" s="1">
        <v>22</v>
      </c>
      <c r="F32" s="1">
        <v>35</v>
      </c>
      <c r="G32" s="1">
        <v>36</v>
      </c>
      <c r="H32" s="1">
        <v>7</v>
      </c>
      <c r="I32" s="1">
        <v>39</v>
      </c>
      <c r="J32" s="1">
        <v>47</v>
      </c>
      <c r="K32" s="1">
        <v>45</v>
      </c>
      <c r="L32" s="1">
        <v>62</v>
      </c>
      <c r="M32" s="1">
        <v>71</v>
      </c>
      <c r="N32" s="1">
        <v>33</v>
      </c>
      <c r="O32" s="24">
        <v>397</v>
      </c>
      <c r="P32" s="25" t="s">
        <v>101</v>
      </c>
      <c r="Q32" s="25">
        <v>45</v>
      </c>
      <c r="R32" s="25" t="s">
        <v>102</v>
      </c>
    </row>
    <row r="33" spans="3:18" x14ac:dyDescent="0.35">
      <c r="C33" s="11">
        <v>27</v>
      </c>
      <c r="D33" s="13" t="s">
        <v>103</v>
      </c>
      <c r="E33" s="1">
        <v>32</v>
      </c>
      <c r="F33" s="1">
        <v>46</v>
      </c>
      <c r="G33" s="1">
        <v>27</v>
      </c>
      <c r="H33" s="1">
        <v>10</v>
      </c>
      <c r="I33" s="1">
        <v>53</v>
      </c>
      <c r="J33" s="1">
        <v>34</v>
      </c>
      <c r="K33" s="1">
        <v>41</v>
      </c>
      <c r="L33" s="1">
        <v>59</v>
      </c>
      <c r="M33" s="1">
        <v>71</v>
      </c>
      <c r="N33" s="1">
        <v>23</v>
      </c>
      <c r="O33" s="24">
        <v>396</v>
      </c>
      <c r="P33" s="25" t="s">
        <v>104</v>
      </c>
      <c r="Q33" s="25">
        <v>46</v>
      </c>
      <c r="R33" s="25" t="s">
        <v>105</v>
      </c>
    </row>
    <row r="34" spans="3:18" x14ac:dyDescent="0.35">
      <c r="C34" s="11">
        <v>28</v>
      </c>
      <c r="D34" s="13" t="s">
        <v>20</v>
      </c>
      <c r="E34" s="1">
        <v>36</v>
      </c>
      <c r="F34" s="1">
        <v>37</v>
      </c>
      <c r="G34" s="1">
        <v>35</v>
      </c>
      <c r="H34" s="1">
        <v>36</v>
      </c>
      <c r="I34" s="1">
        <v>44</v>
      </c>
      <c r="J34" s="1">
        <v>38</v>
      </c>
      <c r="K34" s="1">
        <v>39</v>
      </c>
      <c r="L34" s="1">
        <v>45</v>
      </c>
      <c r="M34" s="1">
        <v>63</v>
      </c>
      <c r="N34" s="1">
        <v>14</v>
      </c>
      <c r="O34" s="24">
        <v>387</v>
      </c>
      <c r="P34" s="25" t="s">
        <v>106</v>
      </c>
      <c r="Q34" s="25">
        <v>44</v>
      </c>
      <c r="R34" s="25" t="s">
        <v>107</v>
      </c>
    </row>
    <row r="35" spans="3:18" x14ac:dyDescent="0.35">
      <c r="C35" s="11">
        <v>29</v>
      </c>
      <c r="D35" s="13" t="s">
        <v>108</v>
      </c>
      <c r="E35" s="1">
        <v>33</v>
      </c>
      <c r="F35" s="1">
        <v>31</v>
      </c>
      <c r="G35" s="1">
        <v>35</v>
      </c>
      <c r="H35" s="1">
        <v>18</v>
      </c>
      <c r="I35" s="1">
        <v>34</v>
      </c>
      <c r="J35" s="1">
        <v>43</v>
      </c>
      <c r="K35" s="1">
        <v>33</v>
      </c>
      <c r="L35" s="1">
        <v>62</v>
      </c>
      <c r="M35" s="1">
        <v>63</v>
      </c>
      <c r="N35" s="1">
        <v>34</v>
      </c>
      <c r="O35" s="24">
        <v>386</v>
      </c>
      <c r="P35" s="25" t="s">
        <v>109</v>
      </c>
      <c r="Q35" s="25">
        <v>46</v>
      </c>
      <c r="R35" s="25" t="s">
        <v>110</v>
      </c>
    </row>
    <row r="36" spans="3:18" x14ac:dyDescent="0.35">
      <c r="C36" s="11">
        <v>30</v>
      </c>
      <c r="D36" s="13" t="s">
        <v>111</v>
      </c>
      <c r="E36" s="1">
        <v>35</v>
      </c>
      <c r="F36" s="1">
        <v>43</v>
      </c>
      <c r="G36" s="1">
        <v>40</v>
      </c>
      <c r="H36" s="1">
        <v>18</v>
      </c>
      <c r="I36" s="1">
        <v>15</v>
      </c>
      <c r="J36" s="1">
        <v>33</v>
      </c>
      <c r="K36" s="1">
        <v>44</v>
      </c>
      <c r="L36" s="1">
        <v>62</v>
      </c>
      <c r="M36" s="1">
        <v>62</v>
      </c>
      <c r="N36" s="1">
        <v>33</v>
      </c>
      <c r="O36" s="24">
        <v>385</v>
      </c>
      <c r="P36" s="25" t="s">
        <v>112</v>
      </c>
      <c r="Q36" s="25">
        <v>45</v>
      </c>
      <c r="R36" s="25" t="s">
        <v>113</v>
      </c>
    </row>
    <row r="37" spans="3:18" x14ac:dyDescent="0.35">
      <c r="C37" s="11">
        <v>31</v>
      </c>
      <c r="D37" s="13" t="s">
        <v>114</v>
      </c>
      <c r="E37" s="1">
        <v>37</v>
      </c>
      <c r="F37" s="1">
        <v>35</v>
      </c>
      <c r="G37" s="1">
        <v>45</v>
      </c>
      <c r="H37" s="1">
        <v>18</v>
      </c>
      <c r="I37" s="1">
        <v>45</v>
      </c>
      <c r="J37" s="1">
        <v>28</v>
      </c>
      <c r="K37" s="1">
        <v>35</v>
      </c>
      <c r="L37" s="1">
        <v>53</v>
      </c>
      <c r="M37" s="1">
        <v>52</v>
      </c>
      <c r="N37" s="1">
        <v>35</v>
      </c>
      <c r="O37" s="24">
        <v>383</v>
      </c>
      <c r="P37" s="25" t="s">
        <v>115</v>
      </c>
      <c r="Q37" s="25">
        <v>43</v>
      </c>
      <c r="R37" s="25" t="s">
        <v>116</v>
      </c>
    </row>
    <row r="38" spans="3:18" x14ac:dyDescent="0.35">
      <c r="C38" s="11">
        <v>32</v>
      </c>
      <c r="D38" s="13" t="s">
        <v>117</v>
      </c>
      <c r="E38" s="1">
        <v>28</v>
      </c>
      <c r="F38" s="1">
        <v>56</v>
      </c>
      <c r="G38" s="1">
        <v>57</v>
      </c>
      <c r="H38" s="1">
        <v>20</v>
      </c>
      <c r="I38" s="1">
        <v>24</v>
      </c>
      <c r="J38" s="1">
        <v>40</v>
      </c>
      <c r="K38" s="1">
        <v>45</v>
      </c>
      <c r="L38" s="1">
        <v>60</v>
      </c>
      <c r="M38" s="1">
        <v>32</v>
      </c>
      <c r="N38" s="1">
        <v>16</v>
      </c>
      <c r="O38" s="24">
        <v>378</v>
      </c>
      <c r="P38" s="25" t="s">
        <v>118</v>
      </c>
      <c r="Q38" s="25">
        <v>42</v>
      </c>
      <c r="R38" s="25" t="s">
        <v>119</v>
      </c>
    </row>
    <row r="39" spans="3:18" x14ac:dyDescent="0.35">
      <c r="C39" s="11">
        <v>33</v>
      </c>
      <c r="D39" s="13" t="s">
        <v>26</v>
      </c>
      <c r="E39" s="1">
        <v>26</v>
      </c>
      <c r="F39" s="1">
        <v>28</v>
      </c>
      <c r="G39" s="1">
        <v>43</v>
      </c>
      <c r="H39" s="1">
        <v>25</v>
      </c>
      <c r="I39" s="1">
        <v>48</v>
      </c>
      <c r="J39" s="1">
        <v>25</v>
      </c>
      <c r="K39" s="1">
        <v>44</v>
      </c>
      <c r="L39" s="1">
        <v>67</v>
      </c>
      <c r="M39" s="1">
        <v>54</v>
      </c>
      <c r="N39" s="1">
        <v>18</v>
      </c>
      <c r="O39" s="24">
        <v>378</v>
      </c>
      <c r="P39" s="25" t="s">
        <v>120</v>
      </c>
      <c r="Q39" s="25">
        <v>44</v>
      </c>
      <c r="R39" s="25" t="s">
        <v>121</v>
      </c>
    </row>
    <row r="40" spans="3:18" x14ac:dyDescent="0.35">
      <c r="C40" s="11">
        <v>34</v>
      </c>
      <c r="D40" s="13" t="s">
        <v>30</v>
      </c>
      <c r="E40" s="1">
        <v>20</v>
      </c>
      <c r="F40" s="1">
        <v>22</v>
      </c>
      <c r="G40" s="1">
        <v>46</v>
      </c>
      <c r="H40" s="1">
        <v>33</v>
      </c>
      <c r="I40" s="1">
        <v>30</v>
      </c>
      <c r="J40" s="1">
        <v>29</v>
      </c>
      <c r="K40" s="1">
        <v>43</v>
      </c>
      <c r="L40" s="1">
        <v>61</v>
      </c>
      <c r="M40" s="1">
        <v>58</v>
      </c>
      <c r="N40" s="1">
        <v>36</v>
      </c>
      <c r="O40" s="24">
        <v>378</v>
      </c>
      <c r="P40" s="25" t="s">
        <v>122</v>
      </c>
      <c r="Q40" s="25">
        <v>45</v>
      </c>
      <c r="R40" s="25" t="s">
        <v>123</v>
      </c>
    </row>
    <row r="41" spans="3:18" x14ac:dyDescent="0.35">
      <c r="C41" s="11">
        <v>35</v>
      </c>
      <c r="D41" s="13" t="s">
        <v>24</v>
      </c>
      <c r="E41" s="1">
        <v>23</v>
      </c>
      <c r="F41" s="1">
        <v>27</v>
      </c>
      <c r="G41" s="1">
        <v>53</v>
      </c>
      <c r="H41" s="1">
        <v>22</v>
      </c>
      <c r="I41" s="1">
        <v>22</v>
      </c>
      <c r="J41" s="1">
        <v>40</v>
      </c>
      <c r="K41" s="1">
        <v>44</v>
      </c>
      <c r="L41" s="1">
        <v>67</v>
      </c>
      <c r="M41" s="1">
        <v>63</v>
      </c>
      <c r="N41" s="1">
        <v>16</v>
      </c>
      <c r="O41" s="24">
        <v>377</v>
      </c>
      <c r="P41" s="25" t="s">
        <v>124</v>
      </c>
      <c r="Q41" s="25">
        <v>43</v>
      </c>
      <c r="R41" s="25" t="s">
        <v>125</v>
      </c>
    </row>
    <row r="42" spans="3:18" x14ac:dyDescent="0.35">
      <c r="C42" s="11">
        <v>36</v>
      </c>
      <c r="D42" s="13" t="s">
        <v>126</v>
      </c>
      <c r="E42" s="1">
        <v>37</v>
      </c>
      <c r="F42" s="1">
        <v>36</v>
      </c>
      <c r="G42" s="1">
        <v>45</v>
      </c>
      <c r="H42" s="1">
        <v>9</v>
      </c>
      <c r="I42" s="1">
        <v>35</v>
      </c>
      <c r="J42" s="1">
        <v>32</v>
      </c>
      <c r="K42" s="1">
        <v>37</v>
      </c>
      <c r="L42" s="1">
        <v>54</v>
      </c>
      <c r="M42" s="1">
        <v>59</v>
      </c>
      <c r="N42" s="1">
        <v>32</v>
      </c>
      <c r="O42" s="24">
        <v>376</v>
      </c>
      <c r="P42" s="25" t="s">
        <v>127</v>
      </c>
      <c r="Q42" s="25">
        <v>47</v>
      </c>
      <c r="R42" s="25" t="s">
        <v>128</v>
      </c>
    </row>
    <row r="43" spans="3:18" x14ac:dyDescent="0.35">
      <c r="C43" s="11">
        <v>37</v>
      </c>
      <c r="D43" s="13" t="s">
        <v>129</v>
      </c>
      <c r="E43" s="1">
        <v>44</v>
      </c>
      <c r="F43" s="1">
        <v>48</v>
      </c>
      <c r="G43" s="1">
        <v>38</v>
      </c>
      <c r="H43" s="1">
        <v>18</v>
      </c>
      <c r="I43" s="1">
        <v>24</v>
      </c>
      <c r="J43" s="1">
        <v>30</v>
      </c>
      <c r="K43" s="1">
        <v>39</v>
      </c>
      <c r="L43" s="1">
        <v>63</v>
      </c>
      <c r="M43" s="1">
        <v>48</v>
      </c>
      <c r="N43" s="1">
        <v>20</v>
      </c>
      <c r="O43" s="24">
        <v>372</v>
      </c>
      <c r="P43" s="25" t="s">
        <v>130</v>
      </c>
      <c r="Q43" s="25">
        <v>41</v>
      </c>
      <c r="R43" s="25" t="s">
        <v>131</v>
      </c>
    </row>
    <row r="44" spans="3:18" x14ac:dyDescent="0.35">
      <c r="C44" s="11">
        <v>38</v>
      </c>
      <c r="D44" s="13" t="s">
        <v>132</v>
      </c>
      <c r="E44" s="1">
        <v>13</v>
      </c>
      <c r="F44" s="1">
        <v>18</v>
      </c>
      <c r="G44" s="1">
        <v>44</v>
      </c>
      <c r="H44" s="1">
        <v>21</v>
      </c>
      <c r="I44" s="1">
        <v>35</v>
      </c>
      <c r="J44" s="1">
        <v>19</v>
      </c>
      <c r="K44" s="1">
        <v>36</v>
      </c>
      <c r="L44" s="1">
        <v>63</v>
      </c>
      <c r="M44" s="1">
        <v>71</v>
      </c>
      <c r="N44" s="1">
        <v>36</v>
      </c>
      <c r="O44" s="24">
        <v>356</v>
      </c>
      <c r="P44" s="25" t="s">
        <v>133</v>
      </c>
      <c r="Q44" s="25">
        <v>40</v>
      </c>
      <c r="R44" s="25" t="s">
        <v>134</v>
      </c>
    </row>
    <row r="45" spans="3:18" x14ac:dyDescent="0.35">
      <c r="C45" s="11">
        <v>39</v>
      </c>
      <c r="D45" s="13" t="s">
        <v>135</v>
      </c>
      <c r="E45" s="1">
        <v>38</v>
      </c>
      <c r="F45" s="1">
        <v>10</v>
      </c>
      <c r="G45" s="1">
        <v>41</v>
      </c>
      <c r="H45" s="1">
        <v>16</v>
      </c>
      <c r="I45" s="1">
        <v>51</v>
      </c>
      <c r="J45" s="1">
        <v>40</v>
      </c>
      <c r="K45" s="1">
        <v>45</v>
      </c>
      <c r="L45" s="1">
        <v>54</v>
      </c>
      <c r="M45" s="1">
        <v>44</v>
      </c>
      <c r="N45" s="1">
        <v>15</v>
      </c>
      <c r="O45" s="24">
        <v>354</v>
      </c>
      <c r="P45" s="25" t="s">
        <v>136</v>
      </c>
      <c r="Q45" s="25">
        <v>42</v>
      </c>
      <c r="R45" s="25" t="s">
        <v>137</v>
      </c>
    </row>
    <row r="46" spans="3:18" x14ac:dyDescent="0.35">
      <c r="C46" s="11">
        <v>40</v>
      </c>
      <c r="D46" s="13" t="s">
        <v>22</v>
      </c>
      <c r="E46" s="1">
        <v>31</v>
      </c>
      <c r="F46" s="1">
        <v>9</v>
      </c>
      <c r="G46" s="1">
        <v>25</v>
      </c>
      <c r="H46" s="1">
        <v>28</v>
      </c>
      <c r="I46" s="1">
        <v>18</v>
      </c>
      <c r="J46" s="1">
        <v>10</v>
      </c>
      <c r="K46" s="1">
        <v>54</v>
      </c>
      <c r="L46" s="1">
        <v>62</v>
      </c>
      <c r="M46" s="1">
        <v>64</v>
      </c>
      <c r="N46" s="1">
        <v>36</v>
      </c>
      <c r="O46" s="24">
        <v>337</v>
      </c>
      <c r="P46" s="25" t="s">
        <v>138</v>
      </c>
      <c r="Q46" s="25">
        <v>38</v>
      </c>
      <c r="R46" s="25" t="s">
        <v>139</v>
      </c>
    </row>
    <row r="47" spans="3:18" x14ac:dyDescent="0.35">
      <c r="C47" s="11">
        <v>41</v>
      </c>
      <c r="D47" s="13" t="s">
        <v>140</v>
      </c>
      <c r="E47" s="1">
        <v>31</v>
      </c>
      <c r="F47" s="1">
        <v>26</v>
      </c>
      <c r="G47" s="1">
        <v>56</v>
      </c>
      <c r="H47" s="1">
        <v>16</v>
      </c>
      <c r="I47" s="1">
        <v>42</v>
      </c>
      <c r="J47" s="1">
        <v>26</v>
      </c>
      <c r="K47" s="1">
        <v>53</v>
      </c>
      <c r="L47" s="1">
        <v>19</v>
      </c>
      <c r="M47" s="1">
        <v>54</v>
      </c>
      <c r="N47" s="1">
        <v>8</v>
      </c>
      <c r="O47" s="24">
        <v>331</v>
      </c>
      <c r="P47" s="25" t="s">
        <v>141</v>
      </c>
      <c r="Q47" s="25">
        <v>39</v>
      </c>
      <c r="R47" s="25" t="s">
        <v>142</v>
      </c>
    </row>
    <row r="48" spans="3:18" x14ac:dyDescent="0.35">
      <c r="C48" s="11">
        <v>42</v>
      </c>
      <c r="D48" s="13" t="s">
        <v>143</v>
      </c>
      <c r="E48" s="1">
        <v>17</v>
      </c>
      <c r="F48" s="1">
        <v>8</v>
      </c>
      <c r="G48" s="1">
        <v>47</v>
      </c>
      <c r="H48" s="1">
        <v>23</v>
      </c>
      <c r="I48" s="1">
        <v>32</v>
      </c>
      <c r="J48" s="1">
        <v>40</v>
      </c>
      <c r="K48" s="1">
        <v>34</v>
      </c>
      <c r="L48" s="1">
        <v>39</v>
      </c>
      <c r="M48" s="1">
        <v>68</v>
      </c>
      <c r="N48" s="1">
        <v>18</v>
      </c>
      <c r="O48" s="24">
        <v>326</v>
      </c>
      <c r="P48" s="25" t="s">
        <v>144</v>
      </c>
      <c r="Q48" s="25">
        <v>40</v>
      </c>
      <c r="R48" s="25" t="s">
        <v>145</v>
      </c>
    </row>
    <row r="49" spans="3:18" x14ac:dyDescent="0.35">
      <c r="C49" s="11">
        <v>43</v>
      </c>
      <c r="D49" s="13" t="s">
        <v>23</v>
      </c>
      <c r="E49" s="1">
        <v>22</v>
      </c>
      <c r="F49" s="1">
        <v>16</v>
      </c>
      <c r="G49" s="1">
        <v>37</v>
      </c>
      <c r="H49" s="1">
        <v>26</v>
      </c>
      <c r="I49" s="1">
        <v>46</v>
      </c>
      <c r="J49" s="1">
        <v>9</v>
      </c>
      <c r="K49" s="1">
        <v>48</v>
      </c>
      <c r="L49" s="1">
        <v>42</v>
      </c>
      <c r="M49" s="1">
        <v>77</v>
      </c>
      <c r="N49" s="1">
        <v>0</v>
      </c>
      <c r="O49" s="24">
        <v>323</v>
      </c>
      <c r="P49" s="25" t="s">
        <v>146</v>
      </c>
      <c r="Q49" s="25">
        <v>37</v>
      </c>
      <c r="R49" s="25" t="s">
        <v>147</v>
      </c>
    </row>
    <row r="50" spans="3:18" x14ac:dyDescent="0.35">
      <c r="C50" s="11">
        <v>44</v>
      </c>
      <c r="D50" s="13" t="s">
        <v>148</v>
      </c>
      <c r="E50" s="1">
        <v>15</v>
      </c>
      <c r="F50" s="1">
        <v>38</v>
      </c>
      <c r="G50" s="1">
        <v>44</v>
      </c>
      <c r="H50" s="1">
        <v>10</v>
      </c>
      <c r="I50" s="1">
        <v>20</v>
      </c>
      <c r="J50" s="1">
        <v>20</v>
      </c>
      <c r="K50" s="1">
        <v>37</v>
      </c>
      <c r="L50" s="1">
        <v>42</v>
      </c>
      <c r="M50" s="1">
        <v>70</v>
      </c>
      <c r="N50" s="1">
        <v>26</v>
      </c>
      <c r="O50" s="24">
        <v>322</v>
      </c>
      <c r="P50" s="25" t="s">
        <v>149</v>
      </c>
      <c r="Q50" s="25">
        <v>36</v>
      </c>
      <c r="R50" s="25" t="s">
        <v>150</v>
      </c>
    </row>
    <row r="51" spans="3:18" x14ac:dyDescent="0.35">
      <c r="C51" s="11">
        <v>45</v>
      </c>
      <c r="D51" s="13" t="s">
        <v>151</v>
      </c>
      <c r="E51" s="1">
        <v>9</v>
      </c>
      <c r="F51" s="1">
        <v>13</v>
      </c>
      <c r="G51" s="1">
        <v>43</v>
      </c>
      <c r="H51" s="1">
        <v>26</v>
      </c>
      <c r="I51" s="1">
        <v>8</v>
      </c>
      <c r="J51" s="1">
        <v>16</v>
      </c>
      <c r="K51" s="1">
        <v>45</v>
      </c>
      <c r="L51" s="1">
        <v>74</v>
      </c>
      <c r="M51" s="1">
        <v>56</v>
      </c>
      <c r="N51" s="1">
        <v>14</v>
      </c>
      <c r="O51" s="24">
        <v>304</v>
      </c>
      <c r="P51" s="25" t="s">
        <v>152</v>
      </c>
      <c r="Q51" s="25">
        <v>35</v>
      </c>
      <c r="R51" s="25" t="s">
        <v>153</v>
      </c>
    </row>
    <row r="52" spans="3:18" x14ac:dyDescent="0.35">
      <c r="C52" s="11">
        <v>46</v>
      </c>
      <c r="D52" s="13" t="s">
        <v>154</v>
      </c>
      <c r="E52" s="1">
        <v>6</v>
      </c>
      <c r="F52" s="1">
        <v>15</v>
      </c>
      <c r="G52" s="1">
        <v>15</v>
      </c>
      <c r="H52" s="1">
        <v>15</v>
      </c>
      <c r="I52" s="1">
        <v>42</v>
      </c>
      <c r="J52" s="1">
        <v>22</v>
      </c>
      <c r="K52" s="1">
        <v>49</v>
      </c>
      <c r="L52" s="1">
        <v>45</v>
      </c>
      <c r="M52" s="1">
        <v>54</v>
      </c>
      <c r="N52" s="1">
        <v>33</v>
      </c>
      <c r="O52" s="24">
        <v>296</v>
      </c>
      <c r="P52" s="25" t="s">
        <v>155</v>
      </c>
      <c r="Q52" s="25">
        <v>37</v>
      </c>
      <c r="R52" s="25" t="s">
        <v>156</v>
      </c>
    </row>
    <row r="53" spans="3:18" x14ac:dyDescent="0.35">
      <c r="C53" s="11">
        <v>47</v>
      </c>
      <c r="D53" s="13" t="s">
        <v>157</v>
      </c>
      <c r="E53" s="1">
        <v>13</v>
      </c>
      <c r="F53" s="1">
        <v>28</v>
      </c>
      <c r="G53" s="1">
        <v>37</v>
      </c>
      <c r="H53" s="1">
        <v>18</v>
      </c>
      <c r="I53" s="1">
        <v>17</v>
      </c>
      <c r="J53" s="1">
        <v>21</v>
      </c>
      <c r="K53" s="1">
        <v>53</v>
      </c>
      <c r="L53" s="1">
        <v>30</v>
      </c>
      <c r="M53" s="1">
        <v>55</v>
      </c>
      <c r="N53" s="1">
        <v>16</v>
      </c>
      <c r="O53" s="24">
        <v>288</v>
      </c>
      <c r="P53" s="25" t="s">
        <v>158</v>
      </c>
      <c r="Q53" s="25">
        <v>33</v>
      </c>
      <c r="R53" s="25" t="s">
        <v>159</v>
      </c>
    </row>
    <row r="54" spans="3:18" x14ac:dyDescent="0.35">
      <c r="C54" s="11">
        <v>48</v>
      </c>
      <c r="D54" s="13" t="s">
        <v>160</v>
      </c>
      <c r="E54" s="1">
        <v>27</v>
      </c>
      <c r="F54" s="1">
        <v>39</v>
      </c>
      <c r="G54" s="1">
        <v>16</v>
      </c>
      <c r="H54" s="1">
        <v>18</v>
      </c>
      <c r="I54" s="1">
        <v>47</v>
      </c>
      <c r="J54" s="1">
        <v>10</v>
      </c>
      <c r="K54" s="1">
        <v>34</v>
      </c>
      <c r="L54" s="1">
        <v>29</v>
      </c>
      <c r="M54" s="1">
        <v>40</v>
      </c>
      <c r="N54" s="1">
        <v>23</v>
      </c>
      <c r="O54" s="24">
        <v>283</v>
      </c>
      <c r="P54" s="25" t="s">
        <v>161</v>
      </c>
      <c r="Q54" s="25">
        <v>32</v>
      </c>
      <c r="R54" s="25" t="s">
        <v>162</v>
      </c>
    </row>
    <row r="55" spans="3:18" x14ac:dyDescent="0.35">
      <c r="C55" s="11">
        <v>49</v>
      </c>
      <c r="D55" s="13" t="s">
        <v>163</v>
      </c>
      <c r="E55" s="1">
        <v>0</v>
      </c>
      <c r="F55" s="1">
        <v>0</v>
      </c>
      <c r="G55" s="1">
        <v>0</v>
      </c>
      <c r="H55" s="1">
        <v>36</v>
      </c>
      <c r="I55" s="1">
        <v>39</v>
      </c>
      <c r="J55" s="1">
        <v>10</v>
      </c>
      <c r="K55" s="1">
        <v>0</v>
      </c>
      <c r="L55" s="1">
        <v>0</v>
      </c>
      <c r="M55" s="1">
        <v>0</v>
      </c>
      <c r="N55" s="1">
        <v>0</v>
      </c>
      <c r="O55" s="24">
        <v>85</v>
      </c>
      <c r="P55" s="25" t="s">
        <v>164</v>
      </c>
      <c r="Q55" s="25">
        <v>9</v>
      </c>
      <c r="R55" s="25" t="s">
        <v>165</v>
      </c>
    </row>
  </sheetData>
  <sortState xmlns:xlrd2="http://schemas.microsoft.com/office/spreadsheetml/2017/richdata2" ref="D7:R55">
    <sortCondition descending="1" ref="O7:O55"/>
    <sortCondition descending="1" ref="Q7:Q55"/>
    <sortCondition ref="D7:D55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1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1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1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1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1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2">
    <cfRule type="colorScale" priority="4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2">
    <cfRule type="colorScale" priority="4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2">
    <cfRule type="colorScale" priority="4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2">
    <cfRule type="colorScale" priority="4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2">
    <cfRule type="colorScale" priority="4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33">
    <cfRule type="colorScale" priority="1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33">
    <cfRule type="colorScale" priority="1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33">
    <cfRule type="colorScale" priority="1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33">
    <cfRule type="colorScale" priority="1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33">
    <cfRule type="colorScale" priority="1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3">
    <cfRule type="colorScale" priority="1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3">
    <cfRule type="colorScale" priority="1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3">
    <cfRule type="colorScale" priority="1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3">
    <cfRule type="colorScale" priority="1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3">
    <cfRule type="colorScale" priority="1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55">
    <cfRule type="colorScale" priority="5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55">
    <cfRule type="colorScale" priority="5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55">
    <cfRule type="colorScale" priority="5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55">
    <cfRule type="colorScale" priority="5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55">
    <cfRule type="colorScale" priority="5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5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5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5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5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5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55">
    <cfRule type="colorScale" priority="5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55">
    <cfRule type="colorScale" priority="5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55">
    <cfRule type="colorScale" priority="5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55">
    <cfRule type="colorScale" priority="5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55">
    <cfRule type="colorScale" priority="5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55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55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55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55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5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5">
    <cfRule type="colorScale" priority="5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5">
    <cfRule type="colorScale" priority="5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5">
    <cfRule type="colorScale" priority="5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5">
    <cfRule type="colorScale" priority="5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5">
    <cfRule type="colorScale" priority="5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H14" sqref="B2:H15"/>
    </sheetView>
  </sheetViews>
  <sheetFormatPr defaultRowHeight="14.5" x14ac:dyDescent="0.35"/>
  <cols>
    <col min="2" max="2" width="4.08984375" customWidth="1"/>
    <col min="3" max="3" width="29.26953125" bestFit="1" customWidth="1"/>
    <col min="4" max="4" width="13.26953125" bestFit="1" customWidth="1"/>
    <col min="5" max="5" width="9.26953125" bestFit="1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6" t="str">
        <f>CONCATENATE(tabula!C2," --&gt; Raundu uzvarētāji")</f>
        <v>"Ģimenes viktorīna" LIVE (tiešsaistē / vebinārā) | 2023.gada 28.aprīlis --&gt; Raundu uzvarētāji</v>
      </c>
      <c r="C2" s="46"/>
      <c r="D2" s="46"/>
      <c r="E2" s="46"/>
      <c r="F2" s="46"/>
      <c r="G2" s="46"/>
      <c r="H2" s="46"/>
    </row>
    <row r="3" spans="2:8" ht="31" x14ac:dyDescent="0.35">
      <c r="B3" s="17" t="s">
        <v>0</v>
      </c>
      <c r="C3" s="17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8">
        <v>1</v>
      </c>
      <c r="C4" s="16" t="str">
        <f t="array" ref="C4:C13">TRANSPOSE(tabula!E4:N4)</f>
        <v>Pavediens</v>
      </c>
      <c r="D4" s="6" t="s">
        <v>35</v>
      </c>
      <c r="E4" s="30">
        <v>49</v>
      </c>
      <c r="F4" s="14">
        <f t="array" ref="F4:F13">TRANSPOSE(tabula!E6:N6)</f>
        <v>28.5</v>
      </c>
      <c r="G4" s="14">
        <f t="array" ref="G4:G13">TRANSPOSE(tabula!E5:N5)</f>
        <v>60</v>
      </c>
      <c r="H4" s="15">
        <f>E4/G4</f>
        <v>0.81666666666666665</v>
      </c>
    </row>
    <row r="5" spans="2:8" ht="14.5" customHeight="1" x14ac:dyDescent="0.35">
      <c r="B5" s="18">
        <v>2</v>
      </c>
      <c r="C5" s="16" t="str">
        <v>Video</v>
      </c>
      <c r="D5" s="26" t="s">
        <v>117</v>
      </c>
      <c r="E5" s="30">
        <v>56</v>
      </c>
      <c r="F5" s="29">
        <v>32.799999999999997</v>
      </c>
      <c r="G5" s="27">
        <v>60</v>
      </c>
      <c r="H5" s="28">
        <f t="shared" ref="H5:H13" si="0">E5/G5</f>
        <v>0.93333333333333335</v>
      </c>
    </row>
    <row r="6" spans="2:8" ht="14.5" customHeight="1" x14ac:dyDescent="0.35">
      <c r="B6" s="18">
        <v>3</v>
      </c>
      <c r="C6" s="16" t="str">
        <v>Ceļa zīmes un noteikumi</v>
      </c>
      <c r="D6" s="6" t="s">
        <v>38</v>
      </c>
      <c r="E6" s="30">
        <v>60</v>
      </c>
      <c r="F6" s="29">
        <v>42.3</v>
      </c>
      <c r="G6" s="27">
        <v>60</v>
      </c>
      <c r="H6" s="28">
        <f t="shared" si="0"/>
        <v>1</v>
      </c>
    </row>
    <row r="7" spans="2:8" ht="14.5" customHeight="1" x14ac:dyDescent="0.35">
      <c r="B7" s="18">
        <v>4</v>
      </c>
      <c r="C7" s="16" t="str">
        <v>Tilti Kurzemē - vizuālais</v>
      </c>
      <c r="D7" s="6" t="s">
        <v>16</v>
      </c>
      <c r="E7" s="30">
        <v>55</v>
      </c>
      <c r="F7" s="29">
        <v>27.8</v>
      </c>
      <c r="G7" s="27">
        <v>60</v>
      </c>
      <c r="H7" s="28">
        <f t="shared" si="0"/>
        <v>0.91666666666666663</v>
      </c>
    </row>
    <row r="8" spans="2:8" ht="14.5" customHeight="1" x14ac:dyDescent="0.35">
      <c r="B8" s="18">
        <v>5</v>
      </c>
      <c r="C8" s="16" t="str">
        <v>Latviešu audio</v>
      </c>
      <c r="D8" s="6" t="s">
        <v>16</v>
      </c>
      <c r="E8" s="30">
        <v>55</v>
      </c>
      <c r="F8" s="29">
        <v>38.299999999999997</v>
      </c>
      <c r="G8" s="27">
        <v>60</v>
      </c>
      <c r="H8" s="28">
        <f t="shared" si="0"/>
        <v>0.91666666666666663</v>
      </c>
    </row>
    <row r="9" spans="2:8" ht="14.5" customHeight="1" x14ac:dyDescent="0.35">
      <c r="B9" s="18">
        <v>6</v>
      </c>
      <c r="C9" s="16" t="str">
        <v>Aktualitātes Latvijā</v>
      </c>
      <c r="D9" s="6" t="s">
        <v>17</v>
      </c>
      <c r="E9" s="30">
        <v>61</v>
      </c>
      <c r="F9" s="29">
        <v>34.6</v>
      </c>
      <c r="G9" s="27">
        <v>60</v>
      </c>
      <c r="H9" s="28">
        <f t="shared" si="0"/>
        <v>1.0166666666666666</v>
      </c>
    </row>
    <row r="10" spans="2:8" ht="15.5" x14ac:dyDescent="0.35">
      <c r="B10" s="18">
        <v>7</v>
      </c>
      <c r="C10" s="16" t="str">
        <v>Vai tu esi gudrāks par 5-klasnieku</v>
      </c>
      <c r="D10" s="6" t="s">
        <v>67</v>
      </c>
      <c r="E10" s="30">
        <v>58</v>
      </c>
      <c r="F10" s="29">
        <v>43.4</v>
      </c>
      <c r="G10" s="27">
        <v>60</v>
      </c>
      <c r="H10" s="28">
        <f t="shared" si="0"/>
        <v>0.96666666666666667</v>
      </c>
    </row>
    <row r="11" spans="2:8" ht="14.5" customHeight="1" x14ac:dyDescent="0.35">
      <c r="B11" s="18">
        <v>8</v>
      </c>
      <c r="C11" s="16" t="str">
        <v>Kas kopīgs?</v>
      </c>
      <c r="D11" s="6" t="s">
        <v>48</v>
      </c>
      <c r="E11" s="30">
        <v>74</v>
      </c>
      <c r="F11" s="29">
        <v>56.4</v>
      </c>
      <c r="G11" s="27">
        <v>75</v>
      </c>
      <c r="H11" s="28">
        <f t="shared" si="0"/>
        <v>0.98666666666666669</v>
      </c>
    </row>
    <row r="12" spans="2:8" ht="14.5" customHeight="1" x14ac:dyDescent="0.35">
      <c r="B12" s="18">
        <v>9</v>
      </c>
      <c r="C12" s="16" t="str">
        <v>Ekspres-raunds</v>
      </c>
      <c r="D12" s="6" t="s">
        <v>97</v>
      </c>
      <c r="E12" s="30">
        <v>83</v>
      </c>
      <c r="F12" s="29">
        <v>60.9</v>
      </c>
      <c r="G12" s="27">
        <v>96</v>
      </c>
      <c r="H12" s="28">
        <f t="shared" si="0"/>
        <v>0.86458333333333337</v>
      </c>
    </row>
    <row r="13" spans="2:8" ht="14.5" customHeight="1" x14ac:dyDescent="0.35">
      <c r="B13" s="18">
        <v>10</v>
      </c>
      <c r="C13" s="16" t="str">
        <v>Ārzemju audio</v>
      </c>
      <c r="D13" s="6" t="s">
        <v>38</v>
      </c>
      <c r="E13" s="30">
        <v>49</v>
      </c>
      <c r="F13" s="29">
        <v>28.1</v>
      </c>
      <c r="G13" s="27">
        <v>60</v>
      </c>
      <c r="H13" s="28">
        <f t="shared" si="0"/>
        <v>0.81666666666666665</v>
      </c>
    </row>
    <row r="14" spans="2:8" ht="15.5" x14ac:dyDescent="0.35">
      <c r="B14" s="42" t="s">
        <v>5</v>
      </c>
      <c r="C14" s="43" t="s">
        <v>11</v>
      </c>
      <c r="D14" s="43"/>
      <c r="E14" s="43">
        <f>tabula!$O$7</f>
        <v>528</v>
      </c>
      <c r="F14" s="42">
        <f>tabula!O6</f>
        <v>393</v>
      </c>
      <c r="G14" s="42">
        <f>SUM(G4:G13)</f>
        <v>651</v>
      </c>
      <c r="H14" s="44">
        <f>E14/G14</f>
        <v>0.81105990783410142</v>
      </c>
    </row>
    <row r="15" spans="2:8" ht="15.5" x14ac:dyDescent="0.35">
      <c r="B15" s="42"/>
      <c r="C15" s="43" t="str">
        <f>tabula!$D$7</f>
        <v>Van Tūži</v>
      </c>
      <c r="D15" s="43"/>
      <c r="E15" s="43"/>
      <c r="F15" s="42"/>
      <c r="G15" s="42"/>
      <c r="H15" s="44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2023-04-28T19:28:51Z</dcterms:modified>
</cp:coreProperties>
</file>