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KSELJI_VIKT\"/>
    </mc:Choice>
  </mc:AlternateContent>
  <xr:revisionPtr revIDLastSave="0" documentId="13_ncr:1_{775616C3-BD88-4123-A2A5-2934C0867D82}" xr6:coauthVersionLast="47" xr6:coauthVersionMax="47" xr10:uidLastSave="{00000000-0000-0000-0000-000000000000}"/>
  <bookViews>
    <workbookView xWindow="-110" yWindow="-110" windowWidth="19420" windowHeight="10300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5" l="1"/>
  <c r="F6" i="5"/>
  <c r="G6" i="5"/>
  <c r="H6" i="5"/>
  <c r="I6" i="5"/>
  <c r="J6" i="5"/>
  <c r="K6" i="5"/>
  <c r="L6" i="5"/>
  <c r="M6" i="5"/>
  <c r="N6" i="5"/>
  <c r="O6" i="5"/>
  <c r="E6" i="5"/>
  <c r="F4" i="3" l="1" a="1"/>
  <c r="F6" i="3" s="1"/>
  <c r="C4" i="3" a="1"/>
  <c r="C4" i="3" s="1"/>
  <c r="F7" i="3" l="1"/>
  <c r="F12" i="3"/>
  <c r="F8" i="3"/>
  <c r="F4" i="3"/>
  <c r="F5" i="3"/>
  <c r="F9" i="3"/>
  <c r="F11" i="3"/>
  <c r="F13" i="3"/>
  <c r="F10" i="3"/>
  <c r="C11" i="3"/>
  <c r="C10" i="3"/>
  <c r="C9" i="3"/>
  <c r="C8" i="3"/>
  <c r="C7" i="3"/>
  <c r="C12" i="3"/>
  <c r="C13" i="3"/>
  <c r="C6" i="3"/>
  <c r="C5" i="3"/>
  <c r="B2" i="3"/>
  <c r="F14" i="3" l="1"/>
  <c r="G4" i="3" a="1"/>
  <c r="G6" i="3" s="1"/>
  <c r="G12" i="3" l="1"/>
  <c r="G10" i="3"/>
  <c r="G8" i="3"/>
  <c r="G7" i="3"/>
  <c r="G5" i="3"/>
  <c r="G4" i="3"/>
  <c r="G11" i="3"/>
  <c r="G9" i="3"/>
  <c r="G13" i="3"/>
  <c r="C15" i="3"/>
  <c r="E14" i="3" l="1"/>
  <c r="G14" i="3" l="1"/>
  <c r="H14" i="3" s="1"/>
  <c r="H5" i="3" l="1"/>
  <c r="H6" i="3"/>
  <c r="H7" i="3"/>
  <c r="H8" i="3"/>
  <c r="H9" i="3"/>
  <c r="H10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<sst xmlns="http://schemas.openxmlformats.org/spreadsheetml/2006/main" count="119" uniqueCount="108">
  <si>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</si>
  <si>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</si>
  <si>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</si>
  <si>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</si>
  <si>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</si>
  <si>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</si>
  <si>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</si>
  <si>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</si>
  <si>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</si>
  <si>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</si>
  <si>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</si>
  <si>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</si>
  <si>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</si>
  <si>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</si>
  <si>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</si>
  <si>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Kas kopīgs?</t>
  </si>
  <si>
    <t>Van Tūži</t>
  </si>
  <si>
    <t>Sindija DJV</t>
  </si>
  <si>
    <t>Swan</t>
  </si>
  <si>
    <t>Pundurplanēta</t>
  </si>
  <si>
    <t>BunS</t>
  </si>
  <si>
    <t>Dodos uz Nārniju</t>
  </si>
  <si>
    <t>Pavediens</t>
  </si>
  <si>
    <t>Latvija</t>
  </si>
  <si>
    <t>"Ģimeņu viktorīna" LIVE (tiešsaistē / vebinārā) | 2023.gada 16.februāris</t>
  </si>
  <si>
    <t>Pareizās atbildes (max 61)</t>
  </si>
  <si>
    <t>Video</t>
  </si>
  <si>
    <t>Vizuālais | Divas atbildes</t>
  </si>
  <si>
    <t>Dažādi</t>
  </si>
  <si>
    <t>Ārzemju audio</t>
  </si>
  <si>
    <t>Mīļfilmas</t>
  </si>
  <si>
    <t>Konfektes</t>
  </si>
  <si>
    <t>Latviešu audio</t>
  </si>
  <si>
    <t xml:space="preserve">06 min. 12,538 </t>
  </si>
  <si>
    <t>06,536 sek.</t>
  </si>
  <si>
    <t xml:space="preserve">05 min. 04,382 </t>
  </si>
  <si>
    <t>05,435 sek.</t>
  </si>
  <si>
    <t>lielmezi.lv</t>
  </si>
  <si>
    <t xml:space="preserve">07 min. 59,988 </t>
  </si>
  <si>
    <t>08,571 sek.</t>
  </si>
  <si>
    <t xml:space="preserve">07 min. 54,213 </t>
  </si>
  <si>
    <t>08,320 sek.</t>
  </si>
  <si>
    <t xml:space="preserve">05 min. 35,680 </t>
  </si>
  <si>
    <t>06,334 sek.</t>
  </si>
  <si>
    <t>Morisa banda “Džimijs”</t>
  </si>
  <si>
    <t xml:space="preserve">07 min. 34,332 </t>
  </si>
  <si>
    <t>08,572 sek.</t>
  </si>
  <si>
    <t>pabiras</t>
  </si>
  <si>
    <t xml:space="preserve">07 min. 11,729 </t>
  </si>
  <si>
    <t>08,302 sek.</t>
  </si>
  <si>
    <t>daudz laimes Antriņai</t>
  </si>
  <si>
    <t xml:space="preserve">05 min. 30,111 </t>
  </si>
  <si>
    <t>06,473 sek.</t>
  </si>
  <si>
    <t>Slimības lapa</t>
  </si>
  <si>
    <t xml:space="preserve">10 min. 49,443 </t>
  </si>
  <si>
    <t>12,027 sek.</t>
  </si>
  <si>
    <t>KristsT</t>
  </si>
  <si>
    <t xml:space="preserve">06 min. 22,406 </t>
  </si>
  <si>
    <t>07,804 sek.</t>
  </si>
  <si>
    <t xml:space="preserve">04 min. 50,046 </t>
  </si>
  <si>
    <t>05,919 sek.</t>
  </si>
  <si>
    <t xml:space="preserve">07 min. 30,850 </t>
  </si>
  <si>
    <t>09,017 sek.</t>
  </si>
  <si>
    <t>DDT</t>
  </si>
  <si>
    <t xml:space="preserve">05 min. 43,162 </t>
  </si>
  <si>
    <t>07,149 sek.</t>
  </si>
  <si>
    <t>Zinu visu vai neko</t>
  </si>
  <si>
    <t xml:space="preserve">09 min. 20,262 </t>
  </si>
  <si>
    <t>11,434 sek.</t>
  </si>
  <si>
    <t>JUPI</t>
  </si>
  <si>
    <t xml:space="preserve">08 min. 34,460 </t>
  </si>
  <si>
    <t>10,718 sek.</t>
  </si>
  <si>
    <t>Četri R</t>
  </si>
  <si>
    <t xml:space="preserve">11 min. 05,104 </t>
  </si>
  <si>
    <t>13,856 sek.</t>
  </si>
  <si>
    <t>mamuC māsa</t>
  </si>
  <si>
    <t xml:space="preserve">05 min. 42,459 </t>
  </si>
  <si>
    <t>07,783 sek.</t>
  </si>
  <si>
    <t>Twister&amp;Dobby</t>
  </si>
  <si>
    <t xml:space="preserve">06 min. 48,675 </t>
  </si>
  <si>
    <t>09,082 sek.</t>
  </si>
  <si>
    <t>Optimists</t>
  </si>
  <si>
    <t xml:space="preserve">10 min. 42,226 </t>
  </si>
  <si>
    <t>13,380 sek.</t>
  </si>
  <si>
    <t>Hey, Rozā!</t>
  </si>
  <si>
    <t xml:space="preserve">07 min. 58,095 </t>
  </si>
  <si>
    <t>10,624 sek.</t>
  </si>
  <si>
    <t>Lorenzo Van Matterhorn</t>
  </si>
  <si>
    <t xml:space="preserve">05 min. 47,412 </t>
  </si>
  <si>
    <t>08,272 sek.</t>
  </si>
  <si>
    <t>Rikomašīn</t>
  </si>
  <si>
    <t xml:space="preserve">06 min. 08,643 </t>
  </si>
  <si>
    <t>08,777 sek.</t>
  </si>
  <si>
    <t>Kā gribi</t>
  </si>
  <si>
    <t xml:space="preserve">08 min. 43,185 </t>
  </si>
  <si>
    <t>12,457 sek.</t>
  </si>
  <si>
    <t>SALACA</t>
  </si>
  <si>
    <t xml:space="preserve">05 min. 44,131 </t>
  </si>
  <si>
    <t>08,824 sek.</t>
  </si>
  <si>
    <t>Strauts</t>
  </si>
  <si>
    <t xml:space="preserve">06 min. 19,227 </t>
  </si>
  <si>
    <t>09,724 sek.</t>
  </si>
  <si>
    <t>ivis</t>
  </si>
  <si>
    <t xml:space="preserve">05 min. 39,744 </t>
  </si>
  <si>
    <t>09,437 sek.</t>
  </si>
  <si>
    <t>B.M.G.V.</t>
  </si>
  <si>
    <t>07,825 sek.</t>
  </si>
  <si>
    <t xml:space="preserve">07 min. 00,113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</si>
</sst>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4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7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17" fontId="2" fillId="3" borderId="1" xfId="0" applyNumberFormat="1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left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left" vertical="center" indent="12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6" fillId="0" borderId="3" xfId="0" applyFont="1" applyBorder="1" applyAlignment="1">
      <alignment horizontal="left" vertical="center" wrapText="1" indent="13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</cellXfs>
  <cellStyles count="2">
    <cellStyle name="Parasts" xfId="0" builtinId="0"/>
    <cellStyle name="Procenti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783570</xdr:colOff>
      <xdr:row>1</xdr:row>
      <xdr:rowOff>481664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47313" y="203769"/>
          <a:ext cx="505833" cy="475119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17644</xdr:colOff>
      <xdr:row>1</xdr:row>
      <xdr:rowOff>40743</xdr:rowOff>
    </xdr:from>
    <xdr:to>
      <xdr:col>2</xdr:col>
      <xdr:colOff>284833</xdr:colOff>
      <xdr:row>1</xdr:row>
      <xdr:rowOff>556529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7244" y="177903"/>
          <a:ext cx="549129" cy="515786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33"/>
  <sheetViews>
    <sheetView showGridLines="0" tabSelected="1" zoomScale="85" zoomScaleNormal="85" workbookViewId="0">
      <selection activeCell="E9" sqref="E9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31" t="s">
        <v>24</v>
      </c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</row>
    <row r="3" spans="2:18" ht="18" customHeight="1" x14ac:dyDescent="0.35">
      <c r="B3" s="32" t="s">
        <v>6</v>
      </c>
      <c r="C3" s="33" t="s">
        <v>0</v>
      </c>
      <c r="D3" s="34" t="s">
        <v>14</v>
      </c>
      <c r="E3" s="20">
        <v>1</v>
      </c>
      <c r="F3" s="20">
        <v>2</v>
      </c>
      <c r="G3" s="20">
        <v>3</v>
      </c>
      <c r="H3" s="20">
        <v>4</v>
      </c>
      <c r="I3" s="20">
        <v>5</v>
      </c>
      <c r="J3" s="20">
        <v>6</v>
      </c>
      <c r="K3" s="20">
        <v>7</v>
      </c>
      <c r="L3" s="20">
        <v>8</v>
      </c>
      <c r="M3" s="20">
        <v>9</v>
      </c>
      <c r="N3" s="20">
        <v>10</v>
      </c>
      <c r="O3" s="37" t="s">
        <v>1</v>
      </c>
      <c r="P3" s="37" t="s">
        <v>2</v>
      </c>
      <c r="Q3" s="40" t="s">
        <v>25</v>
      </c>
      <c r="R3" s="40" t="s">
        <v>3</v>
      </c>
    </row>
    <row r="4" spans="2:18" ht="32.4" customHeight="1" x14ac:dyDescent="0.35">
      <c r="B4" s="32"/>
      <c r="C4" s="33"/>
      <c r="D4" s="35"/>
      <c r="E4" s="21" t="s">
        <v>22</v>
      </c>
      <c r="F4" s="21" t="s">
        <v>26</v>
      </c>
      <c r="G4" s="21" t="s">
        <v>28</v>
      </c>
      <c r="H4" s="21" t="s">
        <v>27</v>
      </c>
      <c r="I4" s="21" t="s">
        <v>29</v>
      </c>
      <c r="J4" s="21" t="s">
        <v>23</v>
      </c>
      <c r="K4" s="21" t="s">
        <v>30</v>
      </c>
      <c r="L4" s="21" t="s">
        <v>15</v>
      </c>
      <c r="M4" s="21" t="s">
        <v>31</v>
      </c>
      <c r="N4" s="21" t="s">
        <v>32</v>
      </c>
      <c r="O4" s="38"/>
      <c r="P4" s="39"/>
      <c r="Q4" s="41"/>
      <c r="R4" s="41"/>
    </row>
    <row r="5" spans="2:18" ht="20.5" customHeight="1" x14ac:dyDescent="0.35">
      <c r="B5" s="32"/>
      <c r="C5" s="33"/>
      <c r="D5" s="36"/>
      <c r="E5" s="20">
        <v>60</v>
      </c>
      <c r="F5" s="20">
        <v>60</v>
      </c>
      <c r="G5" s="20">
        <f>14*6</f>
        <v>84</v>
      </c>
      <c r="H5" s="20">
        <v>84</v>
      </c>
      <c r="I5" s="20">
        <v>60</v>
      </c>
      <c r="J5" s="20">
        <v>60</v>
      </c>
      <c r="K5" s="20">
        <v>60</v>
      </c>
      <c r="L5" s="20">
        <v>75</v>
      </c>
      <c r="M5" s="20">
        <v>60</v>
      </c>
      <c r="N5" s="20">
        <v>60</v>
      </c>
      <c r="O5" s="10">
        <f t="shared" ref="O5" si="0">SUM(E5:N5)</f>
        <v>663</v>
      </c>
      <c r="P5" s="39"/>
      <c r="Q5" s="41"/>
      <c r="R5" s="41"/>
    </row>
    <row r="6" spans="2:18" ht="15" customHeight="1" x14ac:dyDescent="0.35">
      <c r="B6" s="8"/>
      <c r="C6" s="22"/>
      <c r="D6" s="23" t="s">
        <v>12</v>
      </c>
      <c r="E6" s="23">
        <f>ROUND(AVERAGE(E7:E45),1)</f>
        <v>49.2</v>
      </c>
      <c r="F6" s="23">
        <f t="shared" ref="F6:O6" si="1">ROUND(AVERAGE(F7:F45),1)</f>
        <v>53.4</v>
      </c>
      <c r="G6" s="23">
        <f t="shared" si="1"/>
        <v>22.4</v>
      </c>
      <c r="H6" s="23">
        <f t="shared" si="1"/>
        <v>50.7</v>
      </c>
      <c r="I6" s="23">
        <f t="shared" si="1"/>
        <v>44.1</v>
      </c>
      <c r="J6" s="23">
        <f t="shared" si="1"/>
        <v>42.6</v>
      </c>
      <c r="K6" s="23">
        <f t="shared" si="1"/>
        <v>40.9</v>
      </c>
      <c r="L6" s="23">
        <f t="shared" si="1"/>
        <v>59.7</v>
      </c>
      <c r="M6" s="23">
        <f t="shared" si="1"/>
        <v>42.8</v>
      </c>
      <c r="N6" s="23">
        <f t="shared" si="1"/>
        <v>50</v>
      </c>
      <c r="O6" s="23">
        <f t="shared" si="1"/>
        <v>455.7</v>
      </c>
      <c r="P6" s="38"/>
      <c r="Q6" s="42"/>
      <c r="R6" s="42"/>
    </row>
    <row r="7" spans="2:18" x14ac:dyDescent="0.35">
      <c r="B7" s="5">
        <v>1</v>
      </c>
      <c r="C7" s="11">
        <v>1</v>
      </c>
      <c r="D7" s="12" t="s">
        <v>20</v>
      </c>
      <c r="E7" s="1">
        <v>57</v>
      </c>
      <c r="F7" s="1">
        <v>49</v>
      </c>
      <c r="G7" s="1">
        <v>27</v>
      </c>
      <c r="H7" s="1">
        <v>53</v>
      </c>
      <c r="I7" s="1">
        <v>58</v>
      </c>
      <c r="J7" s="1">
        <v>58</v>
      </c>
      <c r="K7" s="1">
        <v>57</v>
      </c>
      <c r="L7" s="1">
        <v>75</v>
      </c>
      <c r="M7" s="1">
        <v>60</v>
      </c>
      <c r="N7" s="1">
        <v>56</v>
      </c>
      <c r="O7" s="24">
        <v>550</v>
      </c>
      <c r="P7" s="25" t="s">
        <v>33</v>
      </c>
      <c r="Q7" s="25">
        <v>57</v>
      </c>
      <c r="R7" s="25" t="s">
        <v>34</v>
      </c>
    </row>
    <row r="8" spans="2:18" x14ac:dyDescent="0.35">
      <c r="B8" s="5">
        <v>3</v>
      </c>
      <c r="C8" s="11">
        <v>2</v>
      </c>
      <c r="D8" s="12" t="s">
        <v>21</v>
      </c>
      <c r="E8" s="1">
        <v>60</v>
      </c>
      <c r="F8" s="1">
        <v>60</v>
      </c>
      <c r="G8" s="1">
        <v>49</v>
      </c>
      <c r="H8" s="1">
        <v>39</v>
      </c>
      <c r="I8" s="1">
        <v>63</v>
      </c>
      <c r="J8" s="1">
        <v>58</v>
      </c>
      <c r="K8" s="1">
        <v>59</v>
      </c>
      <c r="L8" s="1">
        <v>74</v>
      </c>
      <c r="M8" s="1">
        <v>41</v>
      </c>
      <c r="N8" s="1">
        <v>45</v>
      </c>
      <c r="O8" s="24">
        <v>548</v>
      </c>
      <c r="P8" s="25" t="s">
        <v>35</v>
      </c>
      <c r="Q8" s="25">
        <v>56</v>
      </c>
      <c r="R8" s="25" t="s">
        <v>36</v>
      </c>
    </row>
    <row r="9" spans="2:18" x14ac:dyDescent="0.35">
      <c r="B9" s="5">
        <v>3</v>
      </c>
      <c r="C9" s="11">
        <v>3</v>
      </c>
      <c r="D9" s="12" t="s">
        <v>37</v>
      </c>
      <c r="E9" s="1">
        <v>46</v>
      </c>
      <c r="F9" s="1">
        <v>60</v>
      </c>
      <c r="G9" s="1">
        <v>24</v>
      </c>
      <c r="H9" s="1">
        <v>75</v>
      </c>
      <c r="I9" s="1">
        <v>54</v>
      </c>
      <c r="J9" s="1">
        <v>56</v>
      </c>
      <c r="K9" s="1">
        <v>45</v>
      </c>
      <c r="L9" s="1">
        <v>72</v>
      </c>
      <c r="M9" s="1">
        <v>59</v>
      </c>
      <c r="N9" s="1">
        <v>55</v>
      </c>
      <c r="O9" s="24">
        <v>546</v>
      </c>
      <c r="P9" s="25" t="s">
        <v>38</v>
      </c>
      <c r="Q9" s="25">
        <v>56</v>
      </c>
      <c r="R9" s="25" t="s">
        <v>39</v>
      </c>
    </row>
    <row r="10" spans="2:18" x14ac:dyDescent="0.35">
      <c r="B10" s="5">
        <v>1</v>
      </c>
      <c r="C10" s="11">
        <v>4</v>
      </c>
      <c r="D10" s="12" t="s">
        <v>16</v>
      </c>
      <c r="E10" s="1">
        <v>55</v>
      </c>
      <c r="F10" s="1">
        <v>59</v>
      </c>
      <c r="G10" s="1">
        <v>33</v>
      </c>
      <c r="H10" s="1">
        <v>55</v>
      </c>
      <c r="I10" s="1">
        <v>47</v>
      </c>
      <c r="J10" s="1">
        <v>54</v>
      </c>
      <c r="K10" s="1">
        <v>48</v>
      </c>
      <c r="L10" s="1">
        <v>75</v>
      </c>
      <c r="M10" s="1">
        <v>57</v>
      </c>
      <c r="N10" s="1">
        <v>57</v>
      </c>
      <c r="O10" s="24">
        <v>540</v>
      </c>
      <c r="P10" s="25" t="s">
        <v>40</v>
      </c>
      <c r="Q10" s="25">
        <v>57</v>
      </c>
      <c r="R10" s="25" t="s">
        <v>41</v>
      </c>
    </row>
    <row r="11" spans="2:18" x14ac:dyDescent="0.35">
      <c r="B11" s="5">
        <v>1</v>
      </c>
      <c r="C11" s="11">
        <v>5</v>
      </c>
      <c r="D11" s="12" t="s">
        <v>19</v>
      </c>
      <c r="E11" s="1">
        <v>49</v>
      </c>
      <c r="F11" s="1">
        <v>49</v>
      </c>
      <c r="G11" s="1">
        <v>37</v>
      </c>
      <c r="H11" s="1">
        <v>73</v>
      </c>
      <c r="I11" s="1">
        <v>46</v>
      </c>
      <c r="J11" s="1">
        <v>48</v>
      </c>
      <c r="K11" s="1">
        <v>58</v>
      </c>
      <c r="L11" s="1">
        <v>73</v>
      </c>
      <c r="M11" s="1">
        <v>38</v>
      </c>
      <c r="N11" s="1">
        <v>59</v>
      </c>
      <c r="O11" s="24">
        <v>530</v>
      </c>
      <c r="P11" s="25" t="s">
        <v>42</v>
      </c>
      <c r="Q11" s="25">
        <v>53</v>
      </c>
      <c r="R11" s="25" t="s">
        <v>43</v>
      </c>
    </row>
    <row r="12" spans="2:18" x14ac:dyDescent="0.35">
      <c r="B12" s="5">
        <v>3</v>
      </c>
      <c r="C12" s="11">
        <v>6</v>
      </c>
      <c r="D12" s="12" t="s">
        <v>44</v>
      </c>
      <c r="E12" s="1">
        <v>53</v>
      </c>
      <c r="F12" s="1">
        <v>57</v>
      </c>
      <c r="G12" s="1">
        <v>17</v>
      </c>
      <c r="H12" s="1">
        <v>81</v>
      </c>
      <c r="I12" s="1">
        <v>44</v>
      </c>
      <c r="J12" s="1">
        <v>55</v>
      </c>
      <c r="K12" s="1">
        <v>50</v>
      </c>
      <c r="L12" s="1">
        <v>49</v>
      </c>
      <c r="M12" s="1">
        <v>59</v>
      </c>
      <c r="N12" s="1">
        <v>56</v>
      </c>
      <c r="O12" s="24">
        <v>521</v>
      </c>
      <c r="P12" s="25" t="s">
        <v>45</v>
      </c>
      <c r="Q12" s="25">
        <v>53</v>
      </c>
      <c r="R12" s="25" t="s">
        <v>46</v>
      </c>
    </row>
    <row r="13" spans="2:18" x14ac:dyDescent="0.35">
      <c r="B13" s="5">
        <v>1</v>
      </c>
      <c r="C13" s="11">
        <v>7</v>
      </c>
      <c r="D13" s="13" t="s">
        <v>105</v>
      </c>
      <c r="E13" s="1">
        <v>48</v>
      </c>
      <c r="F13" s="1">
        <v>58</v>
      </c>
      <c r="G13" s="1">
        <v>37</v>
      </c>
      <c r="H13" s="1">
        <v>59</v>
      </c>
      <c r="I13" s="1">
        <v>35</v>
      </c>
      <c r="J13" s="1">
        <v>56</v>
      </c>
      <c r="K13" s="1">
        <v>48</v>
      </c>
      <c r="L13" s="1">
        <v>66</v>
      </c>
      <c r="M13" s="1">
        <v>50</v>
      </c>
      <c r="N13" s="1">
        <v>48</v>
      </c>
      <c r="O13" s="24">
        <v>505</v>
      </c>
      <c r="P13" s="25" t="s">
        <v>107</v>
      </c>
      <c r="Q13" s="25">
        <v>53</v>
      </c>
      <c r="R13" s="25" t="s">
        <v>106</v>
      </c>
    </row>
    <row r="14" spans="2:18" x14ac:dyDescent="0.35">
      <c r="B14" s="5">
        <v>3</v>
      </c>
      <c r="C14" s="11">
        <v>8</v>
      </c>
      <c r="D14" s="19" t="s">
        <v>47</v>
      </c>
      <c r="E14" s="1">
        <v>50</v>
      </c>
      <c r="F14" s="1">
        <v>57</v>
      </c>
      <c r="G14" s="1">
        <v>14</v>
      </c>
      <c r="H14" s="1">
        <v>72</v>
      </c>
      <c r="I14" s="1">
        <v>54</v>
      </c>
      <c r="J14" s="1">
        <v>37</v>
      </c>
      <c r="K14" s="1">
        <v>49</v>
      </c>
      <c r="L14" s="1">
        <v>69</v>
      </c>
      <c r="M14" s="1">
        <v>52</v>
      </c>
      <c r="N14" s="1">
        <v>49</v>
      </c>
      <c r="O14" s="24">
        <v>503</v>
      </c>
      <c r="P14" s="25" t="s">
        <v>48</v>
      </c>
      <c r="Q14" s="25">
        <v>52</v>
      </c>
      <c r="R14" s="25" t="s">
        <v>49</v>
      </c>
    </row>
    <row r="15" spans="2:18" x14ac:dyDescent="0.35">
      <c r="B15" s="5">
        <v>1</v>
      </c>
      <c r="C15" s="11">
        <v>9</v>
      </c>
      <c r="D15" s="12" t="s">
        <v>50</v>
      </c>
      <c r="E15" s="1">
        <v>57</v>
      </c>
      <c r="F15" s="1">
        <v>50</v>
      </c>
      <c r="G15" s="1">
        <v>33</v>
      </c>
      <c r="H15" s="1">
        <v>68</v>
      </c>
      <c r="I15" s="1">
        <v>40</v>
      </c>
      <c r="J15" s="1">
        <v>48</v>
      </c>
      <c r="K15" s="1">
        <v>40</v>
      </c>
      <c r="L15" s="1">
        <v>70</v>
      </c>
      <c r="M15" s="1">
        <v>39</v>
      </c>
      <c r="N15" s="1">
        <v>56</v>
      </c>
      <c r="O15" s="24">
        <v>501</v>
      </c>
      <c r="P15" s="25" t="s">
        <v>51</v>
      </c>
      <c r="Q15" s="25">
        <v>51</v>
      </c>
      <c r="R15" s="25" t="s">
        <v>52</v>
      </c>
    </row>
    <row r="16" spans="2:18" x14ac:dyDescent="0.35">
      <c r="B16" s="5">
        <v>1</v>
      </c>
      <c r="C16" s="11">
        <v>10</v>
      </c>
      <c r="D16" s="13" t="s">
        <v>53</v>
      </c>
      <c r="E16" s="1">
        <v>52</v>
      </c>
      <c r="F16" s="1">
        <v>53</v>
      </c>
      <c r="G16" s="1">
        <v>9</v>
      </c>
      <c r="H16" s="1">
        <v>40</v>
      </c>
      <c r="I16" s="1">
        <v>57</v>
      </c>
      <c r="J16" s="1">
        <v>50</v>
      </c>
      <c r="K16" s="1">
        <v>60</v>
      </c>
      <c r="L16" s="1">
        <v>61</v>
      </c>
      <c r="M16" s="1">
        <v>46</v>
      </c>
      <c r="N16" s="1">
        <v>58</v>
      </c>
      <c r="O16" s="24">
        <v>486</v>
      </c>
      <c r="P16" s="25" t="s">
        <v>54</v>
      </c>
      <c r="Q16" s="25">
        <v>54</v>
      </c>
      <c r="R16" s="25" t="s">
        <v>55</v>
      </c>
    </row>
    <row r="17" spans="2:18" x14ac:dyDescent="0.35">
      <c r="B17" s="5">
        <v>2</v>
      </c>
      <c r="C17" s="11">
        <v>11</v>
      </c>
      <c r="D17" s="12" t="s">
        <v>56</v>
      </c>
      <c r="E17" s="1">
        <v>55</v>
      </c>
      <c r="F17" s="1">
        <v>60</v>
      </c>
      <c r="G17" s="1">
        <v>36</v>
      </c>
      <c r="H17" s="1">
        <v>73</v>
      </c>
      <c r="I17" s="1">
        <v>45</v>
      </c>
      <c r="J17" s="1">
        <v>37</v>
      </c>
      <c r="K17" s="1">
        <v>28</v>
      </c>
      <c r="L17" s="1">
        <v>64</v>
      </c>
      <c r="M17" s="1">
        <v>39</v>
      </c>
      <c r="N17" s="1">
        <v>46</v>
      </c>
      <c r="O17" s="24">
        <v>483</v>
      </c>
      <c r="P17" s="25" t="s">
        <v>57</v>
      </c>
      <c r="Q17" s="25">
        <v>49</v>
      </c>
      <c r="R17" s="25" t="s">
        <v>58</v>
      </c>
    </row>
    <row r="18" spans="2:18" x14ac:dyDescent="0.35">
      <c r="B18" s="5">
        <v>3</v>
      </c>
      <c r="C18" s="11">
        <v>12</v>
      </c>
      <c r="D18" s="12" t="s">
        <v>17</v>
      </c>
      <c r="E18" s="1">
        <v>49</v>
      </c>
      <c r="F18" s="1">
        <v>49</v>
      </c>
      <c r="G18" s="1">
        <v>27</v>
      </c>
      <c r="H18" s="1">
        <v>54</v>
      </c>
      <c r="I18" s="1">
        <v>35</v>
      </c>
      <c r="J18" s="1">
        <v>50</v>
      </c>
      <c r="K18" s="1">
        <v>50</v>
      </c>
      <c r="L18" s="1">
        <v>70</v>
      </c>
      <c r="M18" s="1">
        <v>49</v>
      </c>
      <c r="N18" s="1">
        <v>47</v>
      </c>
      <c r="O18" s="24">
        <v>480</v>
      </c>
      <c r="P18" s="25" t="s">
        <v>59</v>
      </c>
      <c r="Q18" s="25">
        <v>49</v>
      </c>
      <c r="R18" s="25" t="s">
        <v>60</v>
      </c>
    </row>
    <row r="19" spans="2:18" x14ac:dyDescent="0.35">
      <c r="B19" s="5">
        <v>2</v>
      </c>
      <c r="C19" s="11">
        <v>13</v>
      </c>
      <c r="D19" s="13" t="s">
        <v>18</v>
      </c>
      <c r="E19" s="1">
        <v>36</v>
      </c>
      <c r="F19" s="1">
        <v>59</v>
      </c>
      <c r="G19" s="1">
        <v>17</v>
      </c>
      <c r="H19" s="1">
        <v>46</v>
      </c>
      <c r="I19" s="1">
        <v>50</v>
      </c>
      <c r="J19" s="1">
        <v>51</v>
      </c>
      <c r="K19" s="1">
        <v>40</v>
      </c>
      <c r="L19" s="1">
        <v>62</v>
      </c>
      <c r="M19" s="1">
        <v>52</v>
      </c>
      <c r="N19" s="1">
        <v>56</v>
      </c>
      <c r="O19" s="24">
        <v>469</v>
      </c>
      <c r="P19" s="25" t="s">
        <v>61</v>
      </c>
      <c r="Q19" s="25">
        <v>50</v>
      </c>
      <c r="R19" s="25" t="s">
        <v>62</v>
      </c>
    </row>
    <row r="20" spans="2:18" x14ac:dyDescent="0.35">
      <c r="B20" s="5">
        <v>2</v>
      </c>
      <c r="C20" s="11">
        <v>14</v>
      </c>
      <c r="D20" s="12" t="s">
        <v>63</v>
      </c>
      <c r="E20" s="1">
        <v>48</v>
      </c>
      <c r="F20" s="1">
        <v>60</v>
      </c>
      <c r="G20" s="1">
        <v>16</v>
      </c>
      <c r="H20" s="1">
        <v>61</v>
      </c>
      <c r="I20" s="1">
        <v>29</v>
      </c>
      <c r="J20" s="1">
        <v>48</v>
      </c>
      <c r="K20" s="1">
        <v>60</v>
      </c>
      <c r="L20" s="1">
        <v>58</v>
      </c>
      <c r="M20" s="1">
        <v>30</v>
      </c>
      <c r="N20" s="1">
        <v>57</v>
      </c>
      <c r="O20" s="24">
        <v>467</v>
      </c>
      <c r="P20" s="25" t="s">
        <v>64</v>
      </c>
      <c r="Q20" s="25">
        <v>48</v>
      </c>
      <c r="R20" s="25" t="s">
        <v>65</v>
      </c>
    </row>
    <row r="21" spans="2:18" x14ac:dyDescent="0.35">
      <c r="B21" s="5">
        <v>2</v>
      </c>
      <c r="C21" s="11">
        <v>15</v>
      </c>
      <c r="D21" s="12" t="s">
        <v>66</v>
      </c>
      <c r="E21" s="1">
        <v>51</v>
      </c>
      <c r="F21" s="1">
        <v>56</v>
      </c>
      <c r="G21" s="1">
        <v>23</v>
      </c>
      <c r="H21" s="1">
        <v>72</v>
      </c>
      <c r="I21" s="1">
        <v>58</v>
      </c>
      <c r="J21" s="1">
        <v>31</v>
      </c>
      <c r="K21" s="1">
        <v>40</v>
      </c>
      <c r="L21" s="1">
        <v>59</v>
      </c>
      <c r="M21" s="1">
        <v>27</v>
      </c>
      <c r="N21" s="1">
        <v>32</v>
      </c>
      <c r="O21" s="24">
        <v>449</v>
      </c>
      <c r="P21" s="25" t="s">
        <v>67</v>
      </c>
      <c r="Q21" s="25">
        <v>49</v>
      </c>
      <c r="R21" s="25" t="s">
        <v>68</v>
      </c>
    </row>
    <row r="22" spans="2:18" x14ac:dyDescent="0.35">
      <c r="B22" s="5">
        <v>3</v>
      </c>
      <c r="C22" s="11">
        <v>16</v>
      </c>
      <c r="D22" s="13" t="s">
        <v>69</v>
      </c>
      <c r="E22" s="1">
        <v>42</v>
      </c>
      <c r="F22" s="1">
        <v>59</v>
      </c>
      <c r="G22" s="1">
        <v>29</v>
      </c>
      <c r="H22" s="1">
        <v>24</v>
      </c>
      <c r="I22" s="1">
        <v>41</v>
      </c>
      <c r="J22" s="1">
        <v>28</v>
      </c>
      <c r="K22" s="1">
        <v>40</v>
      </c>
      <c r="L22" s="1">
        <v>65</v>
      </c>
      <c r="M22" s="1">
        <v>46</v>
      </c>
      <c r="N22" s="1">
        <v>54</v>
      </c>
      <c r="O22" s="24">
        <v>428</v>
      </c>
      <c r="P22" s="25" t="s">
        <v>70</v>
      </c>
      <c r="Q22" s="25">
        <v>48</v>
      </c>
      <c r="R22" s="25" t="s">
        <v>71</v>
      </c>
    </row>
    <row r="23" spans="2:18" x14ac:dyDescent="0.35">
      <c r="B23" s="5">
        <v>1</v>
      </c>
      <c r="C23" s="11">
        <v>17</v>
      </c>
      <c r="D23" s="12" t="s">
        <v>72</v>
      </c>
      <c r="E23" s="1">
        <v>51</v>
      </c>
      <c r="F23" s="1">
        <v>46</v>
      </c>
      <c r="G23" s="1">
        <v>14</v>
      </c>
      <c r="H23" s="1">
        <v>55</v>
      </c>
      <c r="I23" s="1">
        <v>43</v>
      </c>
      <c r="J23" s="1">
        <v>53</v>
      </c>
      <c r="K23" s="1">
        <v>15</v>
      </c>
      <c r="L23" s="1">
        <v>59</v>
      </c>
      <c r="M23" s="1">
        <v>49</v>
      </c>
      <c r="N23" s="1">
        <v>39</v>
      </c>
      <c r="O23" s="24">
        <v>424</v>
      </c>
      <c r="P23" s="25" t="s">
        <v>73</v>
      </c>
      <c r="Q23" s="25">
        <v>48</v>
      </c>
      <c r="R23" s="25" t="s">
        <v>74</v>
      </c>
    </row>
    <row r="24" spans="2:18" x14ac:dyDescent="0.35">
      <c r="B24" s="5">
        <v>3</v>
      </c>
      <c r="C24" s="11">
        <v>18</v>
      </c>
      <c r="D24" s="13" t="s">
        <v>75</v>
      </c>
      <c r="E24" s="1">
        <v>35</v>
      </c>
      <c r="F24" s="1">
        <v>48</v>
      </c>
      <c r="G24" s="1">
        <v>17</v>
      </c>
      <c r="H24" s="1">
        <v>52</v>
      </c>
      <c r="I24" s="1">
        <v>48</v>
      </c>
      <c r="J24" s="1">
        <v>29</v>
      </c>
      <c r="K24" s="1">
        <v>38</v>
      </c>
      <c r="L24" s="1">
        <v>58</v>
      </c>
      <c r="M24" s="1">
        <v>41</v>
      </c>
      <c r="N24" s="1">
        <v>56</v>
      </c>
      <c r="O24" s="24">
        <v>422</v>
      </c>
      <c r="P24" s="25" t="s">
        <v>76</v>
      </c>
      <c r="Q24" s="25">
        <v>44</v>
      </c>
      <c r="R24" s="25" t="s">
        <v>77</v>
      </c>
    </row>
    <row r="25" spans="2:18" x14ac:dyDescent="0.35">
      <c r="B25" s="5">
        <v>3</v>
      </c>
      <c r="C25" s="11">
        <v>19</v>
      </c>
      <c r="D25" s="13" t="s">
        <v>78</v>
      </c>
      <c r="E25" s="1">
        <v>52</v>
      </c>
      <c r="F25" s="1">
        <v>50</v>
      </c>
      <c r="G25" s="1">
        <v>10</v>
      </c>
      <c r="H25" s="1">
        <v>28</v>
      </c>
      <c r="I25" s="1">
        <v>47</v>
      </c>
      <c r="J25" s="1">
        <v>41</v>
      </c>
      <c r="K25" s="1">
        <v>28</v>
      </c>
      <c r="L25" s="1">
        <v>50</v>
      </c>
      <c r="M25" s="1">
        <v>50</v>
      </c>
      <c r="N25" s="1">
        <v>60</v>
      </c>
      <c r="O25" s="24">
        <v>416</v>
      </c>
      <c r="P25" s="25" t="s">
        <v>79</v>
      </c>
      <c r="Q25" s="25">
        <v>45</v>
      </c>
      <c r="R25" s="25" t="s">
        <v>80</v>
      </c>
    </row>
    <row r="26" spans="2:18" x14ac:dyDescent="0.35">
      <c r="B26" s="5">
        <v>3</v>
      </c>
      <c r="C26" s="11">
        <v>20</v>
      </c>
      <c r="D26" s="13" t="s">
        <v>81</v>
      </c>
      <c r="E26" s="1">
        <v>53</v>
      </c>
      <c r="F26" s="1">
        <v>47</v>
      </c>
      <c r="G26" s="1">
        <v>16</v>
      </c>
      <c r="H26" s="1">
        <v>23</v>
      </c>
      <c r="I26" s="1">
        <v>40</v>
      </c>
      <c r="J26" s="1">
        <v>52</v>
      </c>
      <c r="K26" s="1">
        <v>37</v>
      </c>
      <c r="L26" s="1">
        <v>66</v>
      </c>
      <c r="M26" s="1">
        <v>26</v>
      </c>
      <c r="N26" s="1">
        <v>54</v>
      </c>
      <c r="O26" s="24">
        <v>414</v>
      </c>
      <c r="P26" s="25" t="s">
        <v>82</v>
      </c>
      <c r="Q26" s="25">
        <v>48</v>
      </c>
      <c r="R26" s="25" t="s">
        <v>83</v>
      </c>
    </row>
    <row r="27" spans="2:18" x14ac:dyDescent="0.35">
      <c r="B27" s="5">
        <v>1</v>
      </c>
      <c r="C27" s="11">
        <v>21</v>
      </c>
      <c r="D27" s="19" t="s">
        <v>84</v>
      </c>
      <c r="E27" s="1">
        <v>53</v>
      </c>
      <c r="F27" s="1">
        <v>46</v>
      </c>
      <c r="G27" s="1">
        <v>17</v>
      </c>
      <c r="H27" s="1">
        <v>59</v>
      </c>
      <c r="I27" s="1">
        <v>20</v>
      </c>
      <c r="J27" s="1">
        <v>42</v>
      </c>
      <c r="K27" s="1">
        <v>35</v>
      </c>
      <c r="L27" s="1">
        <v>47</v>
      </c>
      <c r="M27" s="1">
        <v>45</v>
      </c>
      <c r="N27" s="1">
        <v>49</v>
      </c>
      <c r="O27" s="24">
        <v>413</v>
      </c>
      <c r="P27" s="25" t="s">
        <v>85</v>
      </c>
      <c r="Q27" s="25">
        <v>45</v>
      </c>
      <c r="R27" s="25" t="s">
        <v>86</v>
      </c>
    </row>
    <row r="28" spans="2:18" x14ac:dyDescent="0.35">
      <c r="B28" s="5">
        <v>1</v>
      </c>
      <c r="C28" s="11">
        <v>22</v>
      </c>
      <c r="D28" s="13" t="s">
        <v>87</v>
      </c>
      <c r="E28" s="1">
        <v>52</v>
      </c>
      <c r="F28" s="1">
        <v>58</v>
      </c>
      <c r="G28" s="1">
        <v>10</v>
      </c>
      <c r="H28" s="1">
        <v>19</v>
      </c>
      <c r="I28" s="1">
        <v>60</v>
      </c>
      <c r="J28" s="1">
        <v>16</v>
      </c>
      <c r="K28" s="1">
        <v>39</v>
      </c>
      <c r="L28" s="1">
        <v>41</v>
      </c>
      <c r="M28" s="1">
        <v>46</v>
      </c>
      <c r="N28" s="1">
        <v>60</v>
      </c>
      <c r="O28" s="24">
        <v>401</v>
      </c>
      <c r="P28" s="25" t="s">
        <v>88</v>
      </c>
      <c r="Q28" s="25">
        <v>42</v>
      </c>
      <c r="R28" s="25" t="s">
        <v>89</v>
      </c>
    </row>
    <row r="29" spans="2:18" x14ac:dyDescent="0.35">
      <c r="B29" s="5">
        <v>3</v>
      </c>
      <c r="C29" s="11">
        <v>23</v>
      </c>
      <c r="D29" s="13" t="s">
        <v>90</v>
      </c>
      <c r="E29" s="1">
        <v>45</v>
      </c>
      <c r="F29" s="1">
        <v>49</v>
      </c>
      <c r="G29" s="1">
        <v>17</v>
      </c>
      <c r="H29" s="1">
        <v>36</v>
      </c>
      <c r="I29" s="1">
        <v>40</v>
      </c>
      <c r="J29" s="1">
        <v>27</v>
      </c>
      <c r="K29" s="1">
        <v>37</v>
      </c>
      <c r="L29" s="1">
        <v>44</v>
      </c>
      <c r="M29" s="1">
        <v>38</v>
      </c>
      <c r="N29" s="1">
        <v>58</v>
      </c>
      <c r="O29" s="24">
        <v>391</v>
      </c>
      <c r="P29" s="25" t="s">
        <v>91</v>
      </c>
      <c r="Q29" s="25">
        <v>42</v>
      </c>
      <c r="R29" s="25" t="s">
        <v>92</v>
      </c>
    </row>
    <row r="30" spans="2:18" x14ac:dyDescent="0.35">
      <c r="C30" s="11">
        <v>24</v>
      </c>
      <c r="D30" s="13" t="s">
        <v>93</v>
      </c>
      <c r="E30" s="1">
        <v>43</v>
      </c>
      <c r="F30" s="1">
        <v>49</v>
      </c>
      <c r="G30" s="1">
        <v>16</v>
      </c>
      <c r="H30" s="1">
        <v>65</v>
      </c>
      <c r="I30" s="1">
        <v>55</v>
      </c>
      <c r="J30" s="1">
        <v>30</v>
      </c>
      <c r="K30" s="1">
        <v>44</v>
      </c>
      <c r="L30" s="1">
        <v>50</v>
      </c>
      <c r="M30" s="1">
        <v>17</v>
      </c>
      <c r="N30" s="1">
        <v>10</v>
      </c>
      <c r="O30" s="24">
        <v>379</v>
      </c>
      <c r="P30" s="25" t="s">
        <v>94</v>
      </c>
      <c r="Q30" s="25">
        <v>42</v>
      </c>
      <c r="R30" s="25" t="s">
        <v>95</v>
      </c>
    </row>
    <row r="31" spans="2:18" x14ac:dyDescent="0.35">
      <c r="C31" s="11">
        <v>25</v>
      </c>
      <c r="D31" s="13" t="s">
        <v>96</v>
      </c>
      <c r="E31" s="1">
        <v>53</v>
      </c>
      <c r="F31" s="1">
        <v>49</v>
      </c>
      <c r="G31" s="1">
        <v>25</v>
      </c>
      <c r="H31" s="1">
        <v>30</v>
      </c>
      <c r="I31" s="1">
        <v>17</v>
      </c>
      <c r="J31" s="1">
        <v>37</v>
      </c>
      <c r="K31" s="1">
        <v>10</v>
      </c>
      <c r="L31" s="1">
        <v>57</v>
      </c>
      <c r="M31" s="1">
        <v>41</v>
      </c>
      <c r="N31" s="1">
        <v>38</v>
      </c>
      <c r="O31" s="24">
        <v>357</v>
      </c>
      <c r="P31" s="25" t="s">
        <v>97</v>
      </c>
      <c r="Q31" s="25">
        <v>39</v>
      </c>
      <c r="R31" s="25" t="s">
        <v>98</v>
      </c>
    </row>
    <row r="32" spans="2:18" x14ac:dyDescent="0.35">
      <c r="C32" s="11">
        <v>26</v>
      </c>
      <c r="D32" s="13" t="s">
        <v>99</v>
      </c>
      <c r="E32" s="1">
        <v>42</v>
      </c>
      <c r="F32" s="1">
        <v>57</v>
      </c>
      <c r="G32" s="1">
        <v>24</v>
      </c>
      <c r="H32" s="1">
        <v>20</v>
      </c>
      <c r="I32" s="1">
        <v>18</v>
      </c>
      <c r="J32" s="1">
        <v>18</v>
      </c>
      <c r="K32" s="1">
        <v>29</v>
      </c>
      <c r="L32" s="1">
        <v>43</v>
      </c>
      <c r="M32" s="1">
        <v>40</v>
      </c>
      <c r="N32" s="1">
        <v>56</v>
      </c>
      <c r="O32" s="24">
        <v>347</v>
      </c>
      <c r="P32" s="25" t="s">
        <v>100</v>
      </c>
      <c r="Q32" s="25">
        <v>39</v>
      </c>
      <c r="R32" s="25" t="s">
        <v>101</v>
      </c>
    </row>
    <row r="33" spans="3:18" x14ac:dyDescent="0.35">
      <c r="C33" s="11">
        <v>27</v>
      </c>
      <c r="D33" s="13" t="s">
        <v>102</v>
      </c>
      <c r="E33" s="1">
        <v>42</v>
      </c>
      <c r="F33" s="1">
        <v>48</v>
      </c>
      <c r="G33" s="1">
        <v>10</v>
      </c>
      <c r="H33" s="1">
        <v>36</v>
      </c>
      <c r="I33" s="1">
        <v>47</v>
      </c>
      <c r="J33" s="1">
        <v>39</v>
      </c>
      <c r="K33" s="1">
        <v>20</v>
      </c>
      <c r="L33" s="1">
        <v>35</v>
      </c>
      <c r="M33" s="1">
        <v>18</v>
      </c>
      <c r="N33" s="1">
        <v>39</v>
      </c>
      <c r="O33" s="24">
        <v>334</v>
      </c>
      <c r="P33" s="25" t="s">
        <v>103</v>
      </c>
      <c r="Q33" s="25">
        <v>36</v>
      </c>
      <c r="R33" s="25" t="s">
        <v>104</v>
      </c>
    </row>
  </sheetData>
  <sortState xmlns:xlrd2="http://schemas.microsoft.com/office/spreadsheetml/2017/richdata2" ref="D7:R33">
    <sortCondition descending="1" ref="O7:O33"/>
    <sortCondition descending="1" ref="Q7:Q33"/>
    <sortCondition ref="D7:D33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33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3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3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32">
    <cfRule type="colorScale" priority="3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32">
    <cfRule type="colorScale" priority="3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32">
    <cfRule type="colorScale" priority="3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32">
    <cfRule type="colorScale" priority="3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32">
    <cfRule type="colorScale" priority="3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33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33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33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33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33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33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33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33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33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33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workbookViewId="0">
      <selection activeCell="C13" sqref="C13"/>
    </sheetView>
  </sheetViews>
  <sheetFormatPr defaultRowHeight="14.5" x14ac:dyDescent="0.35"/>
  <cols>
    <col min="2" max="2" width="4.08984375" customWidth="1"/>
    <col min="3" max="3" width="22.81640625" customWidth="1"/>
    <col min="4" max="4" width="21.54296875" bestFit="1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3" t="str">
        <f>CONCATENATE(tabula!C2," --&gt; Raundu uzvarētāji")</f>
        <v>"Ģimeņu viktorīna" LIVE (tiešsaistē / vebinārā) | 2023.gada 16.februāris --&gt; Raundu uzvarētāji</v>
      </c>
      <c r="C2" s="43"/>
      <c r="D2" s="43"/>
      <c r="E2" s="43"/>
      <c r="F2" s="43"/>
      <c r="G2" s="43"/>
      <c r="H2" s="43"/>
    </row>
    <row r="3" spans="2:8" ht="31" x14ac:dyDescent="0.35">
      <c r="B3" s="17" t="s">
        <v>0</v>
      </c>
      <c r="C3" s="17" t="s">
        <v>8</v>
      </c>
      <c r="D3" s="9" t="s">
        <v>7</v>
      </c>
      <c r="E3" s="9" t="s">
        <v>4</v>
      </c>
      <c r="F3" s="10" t="s">
        <v>13</v>
      </c>
      <c r="G3" s="10" t="s">
        <v>10</v>
      </c>
      <c r="H3" s="10" t="s">
        <v>9</v>
      </c>
    </row>
    <row r="4" spans="2:8" ht="14.5" customHeight="1" x14ac:dyDescent="0.35">
      <c r="B4" s="18">
        <v>1</v>
      </c>
      <c r="C4" s="16" t="str">
        <f t="array" ref="C4:C13">TRANSPOSE(tabula!E4:N4)</f>
        <v>Pavediens</v>
      </c>
      <c r="D4" s="6" t="s">
        <v>21</v>
      </c>
      <c r="E4" s="30">
        <v>60</v>
      </c>
      <c r="F4" s="14">
        <f t="array" ref="F4:F13">TRANSPOSE(tabula!E6:N6)</f>
        <v>49.2</v>
      </c>
      <c r="G4" s="14">
        <f t="array" ref="G4:G13">TRANSPOSE(tabula!E5:N5)</f>
        <v>60</v>
      </c>
      <c r="H4" s="15">
        <f>E4/G4</f>
        <v>1</v>
      </c>
    </row>
    <row r="5" spans="2:8" ht="14.5" customHeight="1" x14ac:dyDescent="0.35">
      <c r="B5" s="18">
        <v>2</v>
      </c>
      <c r="C5" s="16" t="str">
        <v>Video</v>
      </c>
      <c r="D5" s="26" t="s">
        <v>37</v>
      </c>
      <c r="E5" s="30">
        <v>60</v>
      </c>
      <c r="F5" s="29">
        <v>53.4</v>
      </c>
      <c r="G5" s="27">
        <v>60</v>
      </c>
      <c r="H5" s="28">
        <f t="shared" ref="H5:H13" si="0">E5/G5</f>
        <v>1</v>
      </c>
    </row>
    <row r="6" spans="2:8" ht="14.5" customHeight="1" x14ac:dyDescent="0.35">
      <c r="B6" s="18">
        <v>3</v>
      </c>
      <c r="C6" s="16" t="str">
        <v>Dažādi</v>
      </c>
      <c r="D6" s="6" t="s">
        <v>21</v>
      </c>
      <c r="E6" s="30">
        <v>49</v>
      </c>
      <c r="F6" s="29">
        <v>22.4</v>
      </c>
      <c r="G6" s="27">
        <v>84</v>
      </c>
      <c r="H6" s="28">
        <f t="shared" si="0"/>
        <v>0.58333333333333337</v>
      </c>
    </row>
    <row r="7" spans="2:8" ht="14.5" customHeight="1" x14ac:dyDescent="0.35">
      <c r="B7" s="18">
        <v>4</v>
      </c>
      <c r="C7" s="16" t="str">
        <v>Vizuālais | Divas atbildes</v>
      </c>
      <c r="D7" s="6" t="s">
        <v>44</v>
      </c>
      <c r="E7" s="30">
        <v>81</v>
      </c>
      <c r="F7" s="29">
        <v>50.7</v>
      </c>
      <c r="G7" s="27">
        <v>84</v>
      </c>
      <c r="H7" s="28">
        <f t="shared" si="0"/>
        <v>0.9642857142857143</v>
      </c>
    </row>
    <row r="8" spans="2:8" ht="14.5" customHeight="1" x14ac:dyDescent="0.35">
      <c r="B8" s="18">
        <v>5</v>
      </c>
      <c r="C8" s="16" t="str">
        <v>Ārzemju audio</v>
      </c>
      <c r="D8" s="6" t="s">
        <v>21</v>
      </c>
      <c r="E8" s="30">
        <v>63</v>
      </c>
      <c r="F8" s="29">
        <v>44.1</v>
      </c>
      <c r="G8" s="27">
        <v>60</v>
      </c>
      <c r="H8" s="28">
        <f t="shared" si="0"/>
        <v>1.05</v>
      </c>
    </row>
    <row r="9" spans="2:8" ht="14.5" customHeight="1" x14ac:dyDescent="0.35">
      <c r="B9" s="18">
        <v>6</v>
      </c>
      <c r="C9" s="16" t="str">
        <v>Latvija</v>
      </c>
      <c r="D9" s="6" t="s">
        <v>20</v>
      </c>
      <c r="E9" s="30">
        <v>58</v>
      </c>
      <c r="F9" s="29">
        <v>42.6</v>
      </c>
      <c r="G9" s="27">
        <v>60</v>
      </c>
      <c r="H9" s="28">
        <f t="shared" si="0"/>
        <v>0.96666666666666667</v>
      </c>
    </row>
    <row r="10" spans="2:8" ht="15.5" x14ac:dyDescent="0.35">
      <c r="B10" s="18">
        <v>7</v>
      </c>
      <c r="C10" s="16" t="str">
        <v>Mīļfilmas</v>
      </c>
      <c r="D10" s="6" t="s">
        <v>53</v>
      </c>
      <c r="E10" s="30">
        <v>60</v>
      </c>
      <c r="F10" s="29">
        <v>40.9</v>
      </c>
      <c r="G10" s="27">
        <v>60</v>
      </c>
      <c r="H10" s="28">
        <f t="shared" si="0"/>
        <v>1</v>
      </c>
    </row>
    <row r="11" spans="2:8" ht="14.5" customHeight="1" x14ac:dyDescent="0.35">
      <c r="B11" s="18">
        <v>8</v>
      </c>
      <c r="C11" s="16" t="str">
        <v>Kas kopīgs?</v>
      </c>
      <c r="D11" s="6" t="s">
        <v>20</v>
      </c>
      <c r="E11" s="30">
        <v>75</v>
      </c>
      <c r="F11" s="29">
        <v>59.7</v>
      </c>
      <c r="G11" s="27">
        <v>75</v>
      </c>
      <c r="H11" s="28">
        <f t="shared" si="0"/>
        <v>1</v>
      </c>
    </row>
    <row r="12" spans="2:8" ht="14.5" customHeight="1" x14ac:dyDescent="0.35">
      <c r="B12" s="18">
        <v>9</v>
      </c>
      <c r="C12" s="16" t="str">
        <v>Konfektes</v>
      </c>
      <c r="D12" s="6" t="s">
        <v>20</v>
      </c>
      <c r="E12" s="30">
        <v>60</v>
      </c>
      <c r="F12" s="29">
        <v>42.8</v>
      </c>
      <c r="G12" s="27">
        <v>60</v>
      </c>
      <c r="H12" s="28">
        <f t="shared" si="0"/>
        <v>1</v>
      </c>
    </row>
    <row r="13" spans="2:8" ht="14.5" customHeight="1" x14ac:dyDescent="0.35">
      <c r="B13" s="18">
        <v>10</v>
      </c>
      <c r="C13" s="16" t="str">
        <v>Latviešu audio</v>
      </c>
      <c r="D13" s="6" t="s">
        <v>87</v>
      </c>
      <c r="E13" s="30">
        <v>60</v>
      </c>
      <c r="F13" s="29">
        <v>50</v>
      </c>
      <c r="G13" s="27">
        <v>60</v>
      </c>
      <c r="H13" s="28">
        <f t="shared" si="0"/>
        <v>1</v>
      </c>
    </row>
    <row r="14" spans="2:8" ht="15.5" x14ac:dyDescent="0.35">
      <c r="B14" s="44" t="s">
        <v>5</v>
      </c>
      <c r="C14" s="45" t="s">
        <v>11</v>
      </c>
      <c r="D14" s="45"/>
      <c r="E14" s="45">
        <f>tabula!$O$7</f>
        <v>550</v>
      </c>
      <c r="F14" s="44">
        <f>tabula!O6</f>
        <v>455.7</v>
      </c>
      <c r="G14" s="44">
        <f>SUM(G4:G13)</f>
        <v>663</v>
      </c>
      <c r="H14" s="46">
        <f>E14/G14</f>
        <v>0.82956259426847667</v>
      </c>
    </row>
    <row r="15" spans="2:8" ht="15.5" x14ac:dyDescent="0.35">
      <c r="B15" s="44"/>
      <c r="C15" s="45" t="str">
        <f>tabula!$D$7</f>
        <v>BunS</v>
      </c>
      <c r="D15" s="45"/>
      <c r="E15" s="45"/>
      <c r="F15" s="44"/>
      <c r="G15" s="44"/>
      <c r="H15" s="46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2023-02-16T20:02:01Z</dcterms:modified>
</cp:coreProperties>
</file>